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65506" windowWidth="14520" windowHeight="14160" tabRatio="873" activeTab="1"/>
  </bookViews>
  <sheets>
    <sheet name="обложка" sheetId="1" r:id="rId1"/>
    <sheet name="информация об организации" sheetId="2" r:id="rId2"/>
    <sheet name="утвержденные тарифы" sheetId="3" r:id="rId3"/>
    <sheet name="показатели деятельности 2018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на 2020 год" sheetId="11" r:id="rId11"/>
  </sheets>
  <externalReferences>
    <externalReference r:id="rId14"/>
    <externalReference r:id="rId15"/>
  </externalReferences>
  <definedNames>
    <definedName name="_xlnm.Print_Area" localSheetId="2">'утвержденные тарифы'!$A$1:$E$33</definedName>
  </definedNames>
  <calcPr fullCalcOnLoad="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3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уберите лишнее!!!
</t>
        </r>
      </text>
    </comment>
  </commentList>
</comments>
</file>

<file path=xl/sharedStrings.xml><?xml version="1.0" encoding="utf-8"?>
<sst xmlns="http://schemas.openxmlformats.org/spreadsheetml/2006/main" count="219" uniqueCount="171">
  <si>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</si>
  <si>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</si>
  <si>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</si>
  <si>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</si>
  <si>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</si>
  <si>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</si>
  <si>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№ 1025601028221 зарегистрировано 10.11.2002 ИМНС Ленинского района г. Оренбурга</t>
  </si>
  <si>
    <t>оказание услуг юридическим лицам</t>
  </si>
  <si>
    <t>Начальник Подрез Валерий Васильевич 731108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</si>
  <si>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</si>
  <si>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</si>
  <si>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</si>
  <si>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</si>
  <si>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</si>
  <si>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</si>
  <si>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</si>
  <si>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</si>
  <si>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2014 год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</si>
  <si>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</si>
  <si>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</si>
  <si>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</si>
  <si>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</si>
  <si>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</si>
  <si>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</si>
  <si>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</si>
  <si>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</si>
  <si>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</si>
  <si>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</si>
  <si>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</si>
  <si>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</si>
  <si>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</si>
  <si>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экономически обоснованных затрат</t>
  </si>
  <si>
    <t>д) необходимая валовая выручка (тыс. руб.)</t>
  </si>
  <si>
    <t>д) Регулируемый вид деятельности</t>
  </si>
  <si>
    <t>е) Протяженность водопроводных сетей (в однотрубном исчислении), км</t>
  </si>
  <si>
    <t>ж) Количество скважин</t>
  </si>
  <si>
    <t>Информация о тарифах</t>
  </si>
  <si>
    <t>15 а) Информация об утвержденных тарифах на питьевую воду (питьевое водоснабжение)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</si>
  <si>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</si>
  <si>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</si>
  <si>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</si>
  <si>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</si>
  <si>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Приказ от               №</t>
  </si>
  <si>
    <t xml:space="preserve"> руб./м3</t>
  </si>
  <si>
    <t>газета Оренбуржье от №</t>
  </si>
  <si>
    <t>15 в) Информация об утвержденных тарифах на транспортировку питьевой воды</t>
  </si>
  <si>
    <t>15 в) Информация об утвержденных тарифах на транспортировку технической воды</t>
  </si>
  <si>
    <t>(п. 18 Стандартов раскрытия информации в сфере водоснабжения и водоотведения)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</si>
  <si>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</si>
  <si>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</si>
  <si>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</si>
  <si>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</si>
  <si>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</si>
  <si>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</si>
  <si>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</si>
  <si>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(руб./кВт*ч)</t>
  </si>
  <si>
    <t>объем приобретени (тыс.кВт*ч)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</si>
  <si>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</si>
  <si>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</si>
  <si>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</si>
  <si>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</si>
  <si>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</si>
  <si>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</si>
  <si>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</si>
  <si>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б) Себестоимость производимых товаров (оказываемых услуг) (тыс. рублей):</t>
  </si>
  <si>
    <t>г) Изменение стоимости основных фондов (тыс. руб.), в том числе</t>
  </si>
  <si>
    <t>ж) Объем поднятой воды (тыс. м3)</t>
  </si>
  <si>
    <t>з) Объем покупной воды (тыс. м3)</t>
  </si>
  <si>
    <t>и) Объем воды, пропущенной через очистные сооружения (тыс. м3)</t>
  </si>
  <si>
    <t>л) Потери воды в сетях (%)</t>
  </si>
  <si>
    <t>м) Среднесписочная численность основного производственного персонала (человек)</t>
  </si>
  <si>
    <t>н) Удельный расход электроэнергии (Квт*ч / м3)</t>
  </si>
  <si>
    <t>для УЭЗИС: Объем потребления воды для собственных производственных нужд (%)</t>
  </si>
  <si>
    <t>о) Объем транспортировки воды для собственных производственных нужд (%)</t>
  </si>
  <si>
    <t>п) Показатель использования производственных объектов (по объему перекачки) по отношению к пиковому дню отчетного периода (%)</t>
  </si>
  <si>
    <t>а) количество аварий на системах холодного водоснабжения (единиц на километр)</t>
  </si>
  <si>
    <t>б) 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</si>
  <si>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</si>
  <si>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</si>
  <si>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</si>
  <si>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</t>
  </si>
  <si>
    <t>общие колиформные бактерии</t>
  </si>
  <si>
    <t>в) общее колдичество проведенных проб качества воды по следующим показателям:</t>
  </si>
  <si>
    <t>термотолерантные колиформные бактерии</t>
  </si>
  <si>
    <t>г) количество проведенных проб, выявивших несоответсвие холодной воды санитарным нормам (предельно допустимой концентрации) по следующим показателям:</t>
  </si>
  <si>
    <t>(п. 24 Стандартов раскрытия информации в сфере водоснабжения и водоотведения)</t>
  </si>
  <si>
    <t>(п. 23 Стандартов раскрытия информации в сфере водоснабжения и водоотведения)</t>
  </si>
  <si>
    <t>(пп. 15-16 Стандартов раскрытия информации в сфере водоснабжения и водоотведения)</t>
  </si>
  <si>
    <t>(п. 17 Стандартов раскрытия информации в сфере водоснабжения и водоотведения)</t>
  </si>
  <si>
    <t>(п. 19 Стандартов раскрытия информации в сфере водоснабжения и водоотведения)</t>
  </si>
  <si>
    <t>(п. 20 Стандартов раскрытия информации в сфере водоснабжения и водоотведения)</t>
  </si>
  <si>
    <t>(п.21,22 Стандартов раскрытия информации в сфере водоснабжения и водоотведения)</t>
  </si>
  <si>
    <t>(п. 25 Стандартов раскрытия информации в сфере водоснабжения и водооотведения)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</si>
  <si>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</si>
  <si>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(п. 26 Стандартов раскрытия информации в сфере водоснабжения и водоотведения)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</si>
  <si>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</si>
  <si>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</si>
  <si>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</si>
  <si>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</si>
  <si>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</si>
  <si>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</si>
  <si>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</si>
  <si>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</si>
  <si>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</si>
  <si>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холодного водоснабжения</t>
  </si>
  <si>
    <t>Информация о порядке подключения                                                                                                               к централизованной системе холодного водоснабжения:</t>
  </si>
  <si>
    <t>в том числе: собственные нужды</t>
  </si>
  <si>
    <t xml:space="preserve"> сторонние юридические лица</t>
  </si>
  <si>
    <t>физические лица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</si>
  <si>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</t>
  </si>
  <si>
    <t>ж) размер недополученных доходов регулируемой организации (при их наличии)</t>
  </si>
  <si>
    <t>б) расчетная величина тарифа (руб./м3)</t>
  </si>
  <si>
    <t>г) резерв мощности централизованной системы холодного водоснабжения в течение квартала</t>
  </si>
  <si>
    <t>в) Чистая прибыль (убыток) по регулируемому виду деятельности (тыс. руб.), в том числе:</t>
  </si>
  <si>
    <t>д) Валовая прибыль(убыток) от продажи товаров и услуг (тыс. руб.)</t>
  </si>
  <si>
    <t>е) Годовая бухгалтерская отчетность, включая бухгалтерский баланс и приложения к нему</t>
  </si>
  <si>
    <t>к) Объем отпущенной воды (тыс. м3)</t>
  </si>
  <si>
    <t>г) доля исполненных в срок договоров о подключении                                                       (% общего количества заключенных договоров о подключении)</t>
  </si>
  <si>
    <t>а) количество поданных заявок на подключение к централизованной системе холодного водоснабжения в течение квартала</t>
  </si>
  <si>
    <t>б) количество исполненных заявок на подключение к централизованной системе холодного водоснабжения в течение квартала</t>
  </si>
  <si>
    <t>в) количество заявок на подключение к централизованной системе холодного водоснабжения, по которым принято решение об отказе в подключении                                       (с указанием причин) в течение квартала</t>
  </si>
  <si>
    <t>б) перечень документов и сведений, предоставляемых одновременно с заявкой на подключение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</si>
  <si>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холодного водоснабжения,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</si>
  <si>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холодного водоснабжения</t>
  </si>
  <si>
    <t>2015 год</t>
  </si>
  <si>
    <t>Кияев Владимир Александрович</t>
  </si>
  <si>
    <t>с 01.01.2015 по 30.06.2015</t>
  </si>
  <si>
    <t>с 01.07.2015 по 31.12.2015</t>
  </si>
  <si>
    <t xml:space="preserve">е) годовой объем отпущенной потребителям воды (тыс. м3) </t>
  </si>
  <si>
    <t>з) Количество подкачивающих насосных станций (штук)</t>
  </si>
  <si>
    <t>Заявок не поступало</t>
  </si>
  <si>
    <t>Отсутс-твует</t>
  </si>
  <si>
    <t>УЭЗиС</t>
  </si>
  <si>
    <t>Приложение №1</t>
  </si>
  <si>
    <t xml:space="preserve">оказание услуг физическим лицам 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</si>
  <si>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</si>
  <si>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</si>
  <si>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17.01.2013 №6</t>
  </si>
  <si>
    <t>"О стандартах раскрытия информации</t>
  </si>
  <si>
    <t xml:space="preserve"> в сфере водоснабжения и водоотведения"</t>
  </si>
  <si>
    <t>(питьевая вода)</t>
  </si>
  <si>
    <t>(УЭЗиС пос. Газодобытчиков)</t>
  </si>
  <si>
    <t>2 шт
(до 12 часов)</t>
  </si>
  <si>
    <t>1. Нотариально заверенные копии учредительных документов, а также документы, подтверждающие полномочия лица, подписавшего запрос
2. Правоустанавливающие документы на земельный участок (для правообладателя земельного участка);
3.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
4. Выписку из ЕГРЮЛ для юридеческих лиц, выписку из ЕГРИП для индивидуальных предпринимателей;
5. План расположения на земельном участке объекта капитального строительства.</t>
  </si>
  <si>
    <t>1. Правила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Градостроительный кодекс Российской Федерации от 29 декабря 2004 г. N 190-ФЗ 
3. Федеральный закон от 7 декабря 2011 г. N 416-ФЗ
"О водоснабжении и водоотведении"</t>
  </si>
  <si>
    <t>Служба энерговодоснабжения Управления по эксплуатации зданий и сооружений
ООО Газпром добыча Оренбург.
т.:737760,
ул. Дальнореченская, 8</t>
  </si>
  <si>
    <t>сайт Департамента Оренбургской области по ценам и регулированию тарифов</t>
  </si>
  <si>
    <t>2017 год</t>
  </si>
  <si>
    <t>с 01.01.2019 г. по 31.12.2019 г.</t>
  </si>
  <si>
    <t>Действующая редакция Положения о закупке товаров (работ, услуг)                                                     ООО «Газпром добыча Оренбург» (утверждена 01.11.2017), а также архив ее изменений находятся в открытом доступе в сети Интернет:</t>
  </si>
  <si>
    <t>2018 год</t>
  </si>
  <si>
    <t xml:space="preserve"> 25,89 руб./м3</t>
  </si>
  <si>
    <t>вода питьевая (питевое водоснабжение)</t>
  </si>
  <si>
    <t>Участок тепловодоснабжения, технического обслуживания и эксплуатации зданий  Управления по эксплуатации зданий и сооружений</t>
  </si>
  <si>
    <t>737763, 737760</t>
  </si>
  <si>
    <t>2019 год</t>
  </si>
  <si>
    <t>Приказ от  10 декабря 2018 г № 174-в</t>
  </si>
  <si>
    <t>с 01.01.2019 по 30.06.2019</t>
  </si>
  <si>
    <t>с 01.07.2019 по 31.12.2019</t>
  </si>
  <si>
    <t xml:space="preserve"> 26,42 руб./м3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</si>
  <si>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2018 год: </t>
  </si>
  <si>
    <t>Факт 2018 г.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</si>
  <si>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2018 год будет представлена позже, на момент публикации информации на сайте общества фактические затраты 2018 года еще не сформированы </t>
  </si>
  <si>
    <t>2018 год факт</t>
  </si>
  <si>
    <t>2020 год предложения Общества</t>
  </si>
  <si>
    <t>Предложения Общества на 2020 год будут опубликованы после формирования тарифных дел (после 01.05.2019)</t>
  </si>
  <si>
    <t>2020 год</t>
  </si>
  <si>
    <t xml:space="preserve"> 26,96 руб./м3</t>
  </si>
  <si>
    <t>Приказ от 05 декабря 2019 г № 290-в</t>
  </si>
  <si>
    <t>Специалист I категории Чунихина Ольга Николаевна 731179</t>
  </si>
  <si>
    <t>Служба по реализации продукции и услуг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</si>
</sst>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</numFmts>
  <fonts count="61">
    <font>
      <sz val="10"/>
      <name val="Arial Cyr"/>
      <family val="0"/>
    </font>
    <font>
      <sz val="14"/>
      <color indexed="8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4"/>
      <color indexed="9"/>
      <name val="Arial Narrow"/>
      <family val="2"/>
    </font>
    <font>
      <sz val="14"/>
      <color indexed="62"/>
      <name val="Arial Narrow"/>
      <family val="2"/>
    </font>
    <font>
      <b/>
      <sz val="14"/>
      <color indexed="63"/>
      <name val="Arial Narrow"/>
      <family val="2"/>
    </font>
    <font>
      <b/>
      <sz val="14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4"/>
      <color indexed="8"/>
      <name val="Arial Narrow"/>
      <family val="2"/>
    </font>
    <font>
      <b/>
      <sz val="14"/>
      <color indexed="9"/>
      <name val="Arial Narrow"/>
      <family val="2"/>
    </font>
    <font>
      <b/>
      <sz val="18"/>
      <color indexed="56"/>
      <name val="Cambria"/>
      <family val="2"/>
    </font>
    <font>
      <sz val="14"/>
      <color indexed="60"/>
      <name val="Arial Narrow"/>
      <family val="2"/>
    </font>
    <font>
      <sz val="14"/>
      <color indexed="20"/>
      <name val="Arial Narrow"/>
      <family val="2"/>
    </font>
    <font>
      <i/>
      <sz val="14"/>
      <color indexed="23"/>
      <name val="Arial Narrow"/>
      <family val="2"/>
    </font>
    <font>
      <sz val="14"/>
      <color indexed="52"/>
      <name val="Arial Narrow"/>
      <family val="2"/>
    </font>
    <font>
      <sz val="14"/>
      <color indexed="10"/>
      <name val="Arial Narrow"/>
      <family val="2"/>
    </font>
    <font>
      <sz val="14"/>
      <color indexed="17"/>
      <name val="Arial Narrow"/>
      <family val="2"/>
    </font>
    <font>
      <sz val="14"/>
      <color indexed="30"/>
      <name val="Times New Roman"/>
      <family val="1"/>
    </font>
    <font>
      <b/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sz val="14"/>
      <color theme="1"/>
      <name val="Arial Narrow"/>
      <family val="2"/>
    </font>
    <font>
      <sz val="14"/>
      <color theme="0"/>
      <name val="Arial Narrow"/>
      <family val="2"/>
    </font>
    <font>
      <sz val="14"/>
      <color rgb="FF3F3F76"/>
      <name val="Arial Narrow"/>
      <family val="2"/>
    </font>
    <font>
      <b/>
      <sz val="14"/>
      <color rgb="FF3F3F3F"/>
      <name val="Arial Narrow"/>
      <family val="2"/>
    </font>
    <font>
      <b/>
      <sz val="14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18"/>
      <color theme="3"/>
      <name val="Cambria"/>
      <family val="2"/>
    </font>
    <font>
      <sz val="14"/>
      <color rgb="FF9C6500"/>
      <name val="Arial Narrow"/>
      <family val="2"/>
    </font>
    <font>
      <sz val="14"/>
      <color rgb="FF9C0006"/>
      <name val="Arial Narrow"/>
      <family val="2"/>
    </font>
    <font>
      <i/>
      <sz val="14"/>
      <color rgb="FF7F7F7F"/>
      <name val="Arial Narrow"/>
      <family val="2"/>
    </font>
    <font>
      <sz val="14"/>
      <color rgb="FFFA7D00"/>
      <name val="Arial Narrow"/>
      <family val="2"/>
    </font>
    <font>
      <sz val="14"/>
      <color rgb="FFFF0000"/>
      <name val="Arial Narrow"/>
      <family val="2"/>
    </font>
    <font>
      <sz val="14"/>
      <color rgb="FF006100"/>
      <name val="Arial Narrow"/>
      <family val="2"/>
    </font>
    <font>
      <sz val="14"/>
      <color rgb="FF0070C0"/>
      <name val="Times New Roman"/>
      <family val="1"/>
    </font>
    <font>
      <b/>
      <sz val="18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2"/>
    </xf>
    <xf numFmtId="0" fontId="55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horizontal="left" vertical="center" wrapText="1" indent="3"/>
      <protection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 indent="3"/>
      <protection/>
    </xf>
    <xf numFmtId="0" fontId="57" fillId="0" borderId="0" xfId="52" applyFont="1" applyFill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 indent="5"/>
    </xf>
    <xf numFmtId="0" fontId="58" fillId="0" borderId="0" xfId="52" applyFont="1" applyFill="1" applyAlignment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 indent="3"/>
    </xf>
    <xf numFmtId="0" fontId="12" fillId="0" borderId="10" xfId="0" applyFont="1" applyFill="1" applyBorder="1" applyAlignment="1">
      <alignment horizontal="left" vertical="center" wrapText="1" indent="12"/>
    </xf>
    <xf numFmtId="0" fontId="59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4" fontId="5" fillId="0" borderId="0" xfId="52" applyNumberFormat="1" applyFont="1" applyFill="1" applyAlignment="1">
      <alignment vertical="center" wrapText="1"/>
      <protection/>
    </xf>
    <xf numFmtId="164" fontId="5" fillId="0" borderId="10" xfId="59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58" fillId="0" borderId="10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2" fillId="0" borderId="0" xfId="52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5" fillId="0" borderId="10" xfId="52" applyNumberFormat="1" applyFont="1" applyFill="1" applyBorder="1" applyAlignment="1">
      <alignment horizontal="right" vertical="center" wrapText="1"/>
      <protection/>
    </xf>
    <xf numFmtId="164" fontId="2" fillId="0" borderId="10" xfId="59" applyFont="1" applyFill="1" applyBorder="1" applyAlignment="1">
      <alignment horizontal="center" vertical="center" wrapText="1"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8" fillId="0" borderId="17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с сай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%20&#1043;&#1051;%20&#1069;&#1053;&#1045;&#1056;&#1043;&#1045;&#1058;&#1048;&#1050;\&#1041;&#1072;&#1096;&#1083;&#1099;&#1082;&#1086;&#1074;\&#1058;&#1072;&#1088;&#1080;&#1092;&#1099;%202020\&#1056;&#1072;&#1089;&#1095;&#1077;&#1090;&#1099;%20&#1090;&#1072;&#1088;&#1080;&#1092;&#1086;&#1074;\2020%20&#1092;&#1086;&#1088;&#1084;&#1099;%20&#1082;%20&#1090;&#1072;&#1088;&#1080;&#1092;&#1072;&#1084;%20&#1087;.&#1043;&#1072;&#1079;&#1086;&#1076;&#1086;&#1073;&#1099;&#1090;&#1095;&#1080;&#1082;&#1086;&#1074;%20&#1087;&#1086;%20&#1074;&#1086;&#1076;&#1086;&#1089;&#1085;&#1072;&#1073;&#1078;&#1077;&#1085;&#1080;&#110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l_on\&#1041;&#1072;&#1083;&#1072;&#1085;&#1089;&#1086;&#1074;&#1099;&#1077;\&#1041;&#1072;&#1083;2018\&#1080;&#1090;&#1086;&#1075;\&#1060;&#1086;&#1088;&#1084;&#1099;%20&#1041;&#1050;_2018%20&#1080;&#1090;&#1086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.1.2"/>
      <sheetName val="2.1.6"/>
      <sheetName val="2.2"/>
      <sheetName val="2.2.1"/>
      <sheetName val="2.3"/>
      <sheetName val="4"/>
      <sheetName val="амортизация 2019"/>
      <sheetName val="пояснительная записка"/>
      <sheetName val="вода"/>
    </sheetNames>
    <sheetDataSet>
      <sheetData sheetId="0">
        <row r="11">
          <cell r="U11">
            <v>7.874</v>
          </cell>
        </row>
        <row r="23">
          <cell r="U23">
            <v>93.50699999999999</v>
          </cell>
        </row>
        <row r="25">
          <cell r="U25">
            <v>85.633</v>
          </cell>
        </row>
      </sheetData>
      <sheetData sheetId="1">
        <row r="15">
          <cell r="E15">
            <v>217.8264</v>
          </cell>
        </row>
        <row r="19">
          <cell r="E19">
            <v>1569.81896</v>
          </cell>
        </row>
        <row r="20">
          <cell r="E20">
            <v>541.4372</v>
          </cell>
        </row>
        <row r="33">
          <cell r="E33">
            <v>797.178</v>
          </cell>
        </row>
        <row r="59">
          <cell r="E59">
            <v>6068.00606</v>
          </cell>
        </row>
        <row r="79">
          <cell r="E79">
            <v>11243.034912520001</v>
          </cell>
        </row>
      </sheetData>
      <sheetData sheetId="2">
        <row r="11">
          <cell r="E11">
            <v>0.03791505</v>
          </cell>
        </row>
        <row r="30">
          <cell r="E30">
            <v>5.745117044550911</v>
          </cell>
        </row>
      </sheetData>
      <sheetData sheetId="7">
        <row r="24">
          <cell r="H24">
            <v>10179.166352378737</v>
          </cell>
        </row>
        <row r="25">
          <cell r="H25">
            <v>0.09185900000000001</v>
          </cell>
        </row>
        <row r="26">
          <cell r="H26">
            <v>110.81294540958139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ебования"/>
      <sheetName val="элементы затрат"/>
      <sheetName val="статьи затрат"/>
      <sheetName val="Содержание"/>
      <sheetName val="1.1 отчет"/>
      <sheetName val="1.2 объемы"/>
      <sheetName val="1.3 ПКП"/>
      <sheetName val="2.1 Баланс"/>
      <sheetName val="2.2 Доходы"/>
      <sheetName val="2.3 Затраты"/>
      <sheetName val="2.4 Затр (соб)"/>
      <sheetName val="2.5 Оптимизация"/>
      <sheetName val="3.1 Анализ 94-газ"/>
      <sheetName val="3.1.1 94-газ 2017"/>
      <sheetName val="3.1.2 94-газ 2018"/>
      <sheetName val="3.1.3 94-газ (откл)"/>
      <sheetName val="!!!3.1.3 94-газ (откл абсолютн"/>
      <sheetName val="3.1.4 Собст затр МВЗ"/>
      <sheetName val="3.2 Совокуп затр МВЗ"/>
      <sheetName val="3.3 Общехоз МВЗ"/>
      <sheetName val="3.4 РДВД"/>
      <sheetName val="3.4.1 СЭП 2017"/>
      <sheetName val="3.4.2 СЭП 2018"/>
      <sheetName val="3.4.3 СЭП откл"/>
      <sheetName val="3.4.4 РДВД прочие"/>
      <sheetName val="3.5 Залежи"/>
      <sheetName val="3.6 ВНР"/>
      <sheetName val="3.7 Соц льготы"/>
      <sheetName val="3.8 РСОНН"/>
      <sheetName val="3.9 ОПР"/>
      <sheetName val="3.10 Столовые"/>
      <sheetName val="4.1 Лимиты"/>
      <sheetName val="4.2  сырье и вспом.материалы"/>
      <sheetName val="4.2.1 Химреагенты"/>
      <sheetName val="4.2.2 Прочие МТР"/>
      <sheetName val="4.3 Энергия"/>
      <sheetName val="4.4 Труд"/>
      <sheetName val="4.5 Кап ремонт"/>
      <sheetName val="4.5 Кап ремонт (2)"/>
      <sheetName val="59-газ "/>
      <sheetName val="4.6 Командировки"/>
      <sheetName val="4.7 ГСН"/>
      <sheetName val="4.8 Проч аренда"/>
      <sheetName val="4.9 Проч аренда 1"/>
      <sheetName val="5.1 ОФ МВЗ"/>
      <sheetName val="5.2 Стр-ра ОФ"/>
      <sheetName val="5.3 Имущ-во"/>
      <sheetName val="6.1 Запасы МТР"/>
      <sheetName val="6.2 Лом"/>
    </sheetNames>
    <sheetDataSet>
      <sheetData sheetId="24">
        <row r="176">
          <cell r="F176">
            <v>722.5803000000001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20"/>
  <sheetViews>
    <sheetView zoomScalePageLayoutView="0" workbookViewId="0" topLeftCell="A1">
      <selection activeCell="A12" sqref="A12:B12"/>
    </sheetView>
  </sheetViews>
  <sheetFormatPr defaultColWidth="9.00390625" defaultRowHeight="12.75"/>
  <cols>
    <col min="1" max="1" width="50.875" style="61" customWidth="1"/>
    <col min="2" max="2" width="38.00390625" style="61" customWidth="1"/>
    <col min="3" max="12" width="0" style="61" hidden="1" customWidth="1"/>
    <col min="13" max="16384" width="9.125" style="61" customWidth="1"/>
  </cols>
  <sheetData>
    <row r="1" ht="18.75">
      <c r="B1" s="62"/>
    </row>
    <row r="2" ht="18.75">
      <c r="B2" s="62"/>
    </row>
    <row r="3" ht="18.75">
      <c r="B3" s="63"/>
    </row>
    <row r="4" ht="18.75">
      <c r="B4" s="63"/>
    </row>
    <row r="5" ht="18.75">
      <c r="B5" s="63"/>
    </row>
    <row r="6" ht="18.75">
      <c r="B6" s="63"/>
    </row>
    <row r="7" ht="18.75">
      <c r="B7" s="63"/>
    </row>
    <row r="8" spans="1:2" ht="20.25">
      <c r="A8" s="79" t="s">
        <v>135</v>
      </c>
      <c r="B8" s="79"/>
    </row>
    <row r="9" spans="1:2" ht="20.25">
      <c r="A9" s="79" t="s">
        <v>136</v>
      </c>
      <c r="B9" s="79"/>
    </row>
    <row r="10" spans="1:2" ht="20.25">
      <c r="A10" s="79" t="s">
        <v>137</v>
      </c>
      <c r="B10" s="79"/>
    </row>
    <row r="11" spans="1:2" ht="20.25">
      <c r="A11" s="79" t="s">
        <v>138</v>
      </c>
      <c r="B11" s="79"/>
    </row>
    <row r="12" spans="1:2" ht="20.25">
      <c r="A12" s="79" t="s">
        <v>139</v>
      </c>
      <c r="B12" s="79"/>
    </row>
    <row r="13" spans="1:2" ht="20.25">
      <c r="A13" s="80" t="s">
        <v>140</v>
      </c>
      <c r="B13" s="80"/>
    </row>
    <row r="14" spans="1:2" ht="20.25">
      <c r="A14" s="78" t="s">
        <v>141</v>
      </c>
      <c r="B14" s="78"/>
    </row>
    <row r="15" spans="1:2" ht="20.25">
      <c r="A15" s="64"/>
      <c r="B15" s="64"/>
    </row>
    <row r="16" spans="1:2" ht="20.25">
      <c r="A16" s="64"/>
      <c r="B16" s="64"/>
    </row>
    <row r="17" spans="1:2" ht="20.25">
      <c r="A17" s="64"/>
      <c r="B17" s="64"/>
    </row>
    <row r="18" spans="1:2" ht="20.25">
      <c r="A18" s="65"/>
      <c r="B18" s="65"/>
    </row>
    <row r="19" spans="1:2" ht="20.25">
      <c r="A19" s="65"/>
      <c r="B19" s="65"/>
    </row>
    <row r="20" spans="1:2" ht="20.25">
      <c r="A20" s="65"/>
      <c r="B20" s="65"/>
    </row>
  </sheetData>
  <sheetProtection/>
  <mergeCells count="7">
    <mergeCell ref="A14:B14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A14"/>
  <sheetViews>
    <sheetView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86.875" style="0" customWidth="1"/>
  </cols>
  <sheetData>
    <row r="2" ht="90" customHeight="1">
      <c r="A2" s="19" t="s">
        <v>101</v>
      </c>
    </row>
    <row r="3" ht="20.25">
      <c r="A3" s="19" t="str">
        <f>'информация об организации'!B18</f>
        <v>вода питьевая (питевое водоснабжение)</v>
      </c>
    </row>
    <row r="4" ht="20.25">
      <c r="A4" s="19" t="str">
        <f>'информация об организации'!B5</f>
        <v>ООО "Газпром добыча Оренбург"</v>
      </c>
    </row>
    <row r="5" ht="22.5" customHeight="1">
      <c r="A5" s="18" t="s">
        <v>92</v>
      </c>
    </row>
    <row r="6" ht="16.5" customHeight="1">
      <c r="A6" s="18"/>
    </row>
    <row r="7" ht="75">
      <c r="A7" s="20" t="s">
        <v>22</v>
      </c>
    </row>
    <row r="8" ht="112.5">
      <c r="A8" s="20" t="s">
        <v>23</v>
      </c>
    </row>
    <row r="9" ht="56.25">
      <c r="A9" s="20" t="s">
        <v>149</v>
      </c>
    </row>
    <row r="10" ht="37.5">
      <c r="A10" s="21" t="s">
        <v>27</v>
      </c>
    </row>
    <row r="11" ht="81" customHeight="1">
      <c r="A11" s="21" t="s">
        <v>28</v>
      </c>
    </row>
    <row r="12" ht="56.25">
      <c r="A12" s="20" t="s">
        <v>93</v>
      </c>
    </row>
    <row r="13" ht="18.75">
      <c r="A13" s="22" t="s">
        <v>24</v>
      </c>
    </row>
    <row r="14" ht="93.75">
      <c r="A14" s="2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2:E18"/>
  <sheetViews>
    <sheetView zoomScale="70" zoomScaleNormal="70" zoomScalePageLayoutView="0" workbookViewId="0" topLeftCell="A1">
      <selection activeCell="E11" sqref="E11"/>
    </sheetView>
  </sheetViews>
  <sheetFormatPr defaultColWidth="9.00390625" defaultRowHeight="12.75"/>
  <cols>
    <col min="1" max="1" width="59.375" style="0" customWidth="1"/>
    <col min="2" max="2" width="27.875" style="0" customWidth="1"/>
    <col min="5" max="5" width="10.00390625" style="0" bestFit="1" customWidth="1"/>
  </cols>
  <sheetData>
    <row r="2" spans="1:2" ht="48.75" customHeight="1">
      <c r="A2" s="94" t="s">
        <v>102</v>
      </c>
      <c r="B2" s="94"/>
    </row>
    <row r="3" spans="1:2" ht="20.25">
      <c r="A3" s="94" t="str">
        <f>'информация об организации'!B18</f>
        <v>вода питьевая (питевое водоснабжение)</v>
      </c>
      <c r="B3" s="94"/>
    </row>
    <row r="4" spans="1:2" ht="20.25">
      <c r="A4" s="94" t="str">
        <f>'информация об организации'!B5</f>
        <v>ООО "Газпром добыча Оренбург"</v>
      </c>
      <c r="B4" s="94"/>
    </row>
    <row r="5" spans="1:2" ht="33" customHeight="1">
      <c r="A5" s="85" t="s">
        <v>94</v>
      </c>
      <c r="B5" s="85"/>
    </row>
    <row r="6" spans="1:3" ht="98.25" customHeight="1">
      <c r="A6" s="106" t="s">
        <v>165</v>
      </c>
      <c r="B6" s="106"/>
      <c r="C6" s="18"/>
    </row>
    <row r="7" spans="1:2" ht="37.5">
      <c r="A7" s="14" t="s">
        <v>18</v>
      </c>
      <c r="B7" s="14" t="s">
        <v>164</v>
      </c>
    </row>
    <row r="8" spans="1:2" ht="37.5">
      <c r="A8" s="5" t="s">
        <v>29</v>
      </c>
      <c r="B8" s="14" t="s">
        <v>31</v>
      </c>
    </row>
    <row r="9" spans="1:2" ht="33.75" customHeight="1">
      <c r="A9" s="5" t="s">
        <v>111</v>
      </c>
      <c r="B9" s="57">
        <f>'[1]4'!$H$26</f>
        <v>110.81294540958139</v>
      </c>
    </row>
    <row r="10" spans="1:2" ht="37.5">
      <c r="A10" s="5" t="s">
        <v>30</v>
      </c>
      <c r="B10" s="23" t="s">
        <v>148</v>
      </c>
    </row>
    <row r="11" spans="1:2" ht="68.25" customHeight="1">
      <c r="A11" s="4" t="s">
        <v>103</v>
      </c>
      <c r="B11" s="30"/>
    </row>
    <row r="12" spans="1:5" ht="37.5" customHeight="1">
      <c r="A12" s="4" t="s">
        <v>32</v>
      </c>
      <c r="B12" s="56">
        <f>'[1]4'!$H$24</f>
        <v>10179.166352378737</v>
      </c>
      <c r="E12" s="59"/>
    </row>
    <row r="13" spans="1:4" ht="37.5">
      <c r="A13" s="36" t="s">
        <v>128</v>
      </c>
      <c r="B13" s="58">
        <f>SUM(B14:B16)</f>
        <v>91.85900000000001</v>
      </c>
      <c r="D13" s="70"/>
    </row>
    <row r="14" spans="1:4" ht="18.75">
      <c r="A14" s="24" t="s">
        <v>106</v>
      </c>
      <c r="B14" s="58"/>
      <c r="D14" s="71"/>
    </row>
    <row r="15" spans="1:4" ht="18.75">
      <c r="A15" s="35" t="s">
        <v>107</v>
      </c>
      <c r="B15" s="60"/>
      <c r="D15" s="72"/>
    </row>
    <row r="16" spans="1:4" ht="18.75">
      <c r="A16" s="35" t="s">
        <v>108</v>
      </c>
      <c r="B16" s="60">
        <f>'[1]4'!$H$25*1000</f>
        <v>91.85900000000001</v>
      </c>
      <c r="D16" s="72"/>
    </row>
    <row r="17" spans="1:2" ht="45" customHeight="1">
      <c r="A17" s="4" t="s">
        <v>110</v>
      </c>
      <c r="B17" s="31"/>
    </row>
    <row r="18" spans="1:2" ht="75">
      <c r="A18" s="4" t="s">
        <v>109</v>
      </c>
      <c r="B18" s="30"/>
    </row>
  </sheetData>
  <sheetProtection/>
  <mergeCells count="5">
    <mergeCell ref="A2:B2"/>
    <mergeCell ref="A5:B5"/>
    <mergeCell ref="A3:B3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21"/>
  <sheetViews>
    <sheetView tabSelected="1"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31.75390625" style="2" customWidth="1"/>
    <col min="2" max="2" width="56.625" style="2" customWidth="1"/>
    <col min="3" max="12" width="0" style="2" hidden="1" customWidth="1"/>
    <col min="13" max="16384" width="9.125" style="2" customWidth="1"/>
  </cols>
  <sheetData>
    <row r="1" ht="10.5" customHeight="1"/>
    <row r="2" spans="1:2" ht="20.25">
      <c r="A2" s="84" t="s">
        <v>10</v>
      </c>
      <c r="B2" s="84"/>
    </row>
    <row r="3" spans="1:2" ht="18.75">
      <c r="A3" s="85" t="s">
        <v>88</v>
      </c>
      <c r="B3" s="85"/>
    </row>
    <row r="4" ht="5.25" customHeight="1"/>
    <row r="5" spans="1:2" ht="38.25" customHeight="1">
      <c r="A5" s="10" t="s">
        <v>11</v>
      </c>
      <c r="B5" s="10" t="s">
        <v>0</v>
      </c>
    </row>
    <row r="6" spans="1:2" ht="30.75" customHeight="1">
      <c r="A6" s="13" t="s">
        <v>12</v>
      </c>
      <c r="B6" s="10" t="s">
        <v>125</v>
      </c>
    </row>
    <row r="7" spans="1:2" ht="56.25">
      <c r="A7" s="5" t="s">
        <v>13</v>
      </c>
      <c r="B7" s="5" t="s">
        <v>6</v>
      </c>
    </row>
    <row r="8" spans="1:2" ht="56.25">
      <c r="A8" s="5" t="s">
        <v>14</v>
      </c>
      <c r="B8" s="4" t="s">
        <v>25</v>
      </c>
    </row>
    <row r="9" spans="1:2" ht="18.75">
      <c r="A9" s="81" t="s">
        <v>15</v>
      </c>
      <c r="B9" s="11" t="s">
        <v>7</v>
      </c>
    </row>
    <row r="10" spans="1:4" ht="23.25">
      <c r="A10" s="82"/>
      <c r="B10" s="6" t="s">
        <v>170</v>
      </c>
      <c r="D10" s="26"/>
    </row>
    <row r="11" spans="1:2" ht="21.75" customHeight="1">
      <c r="A11" s="82"/>
      <c r="B11" s="7" t="s">
        <v>8</v>
      </c>
    </row>
    <row r="12" spans="1:2" ht="37.5">
      <c r="A12" s="82"/>
      <c r="B12" s="7" t="s">
        <v>169</v>
      </c>
    </row>
    <row r="13" spans="1:2" ht="39.75" customHeight="1">
      <c r="A13" s="82"/>
      <c r="B13" s="8" t="s">
        <v>9</v>
      </c>
    </row>
    <row r="14" spans="1:4" ht="39.75" customHeight="1">
      <c r="A14" s="82"/>
      <c r="B14" s="12" t="s">
        <v>134</v>
      </c>
      <c r="D14" s="26" t="s">
        <v>95</v>
      </c>
    </row>
    <row r="15" spans="1:2" ht="75">
      <c r="A15" s="82"/>
      <c r="B15" s="5" t="s">
        <v>153</v>
      </c>
    </row>
    <row r="16" spans="1:2" ht="18.75">
      <c r="A16" s="82"/>
      <c r="B16" s="8" t="s">
        <v>154</v>
      </c>
    </row>
    <row r="17" spans="1:2" ht="37.5">
      <c r="A17" s="83"/>
      <c r="B17" s="9" t="s">
        <v>9</v>
      </c>
    </row>
    <row r="18" spans="1:4" ht="37.5">
      <c r="A18" s="4" t="s">
        <v>33</v>
      </c>
      <c r="B18" s="29" t="s">
        <v>152</v>
      </c>
      <c r="D18" s="26" t="s">
        <v>96</v>
      </c>
    </row>
    <row r="19" spans="1:2" ht="71.25" customHeight="1">
      <c r="A19" s="4" t="s">
        <v>34</v>
      </c>
      <c r="B19" s="69">
        <v>11.43</v>
      </c>
    </row>
    <row r="20" spans="1:2" ht="25.5" customHeight="1">
      <c r="A20" s="4" t="s">
        <v>35</v>
      </c>
      <c r="B20" s="25">
        <v>1</v>
      </c>
    </row>
    <row r="21" spans="1:2" ht="55.5" customHeight="1">
      <c r="A21" s="4" t="s">
        <v>129</v>
      </c>
      <c r="B21" s="25">
        <v>0</v>
      </c>
    </row>
  </sheetData>
  <sheetProtection/>
  <mergeCells count="3">
    <mergeCell ref="A9:A17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P33"/>
  <sheetViews>
    <sheetView zoomScale="70" zoomScaleNormal="70" zoomScalePageLayoutView="0" workbookViewId="0" topLeftCell="A1">
      <selection activeCell="D81" sqref="D81"/>
    </sheetView>
  </sheetViews>
  <sheetFormatPr defaultColWidth="9.00390625" defaultRowHeight="12.75"/>
  <cols>
    <col min="1" max="1" width="32.00390625" style="0" customWidth="1"/>
    <col min="2" max="2" width="27.625" style="0" customWidth="1"/>
    <col min="3" max="3" width="22.00390625" style="0" customWidth="1"/>
    <col min="4" max="4" width="23.875" style="1" customWidth="1"/>
    <col min="5" max="5" width="24.00390625" style="1" customWidth="1"/>
  </cols>
  <sheetData>
    <row r="2" spans="1:5" ht="20.25">
      <c r="A2" s="84" t="s">
        <v>36</v>
      </c>
      <c r="B2" s="84"/>
      <c r="C2" s="84"/>
      <c r="D2" s="84"/>
      <c r="E2" s="84"/>
    </row>
    <row r="3" spans="1:5" ht="20.25">
      <c r="A3" s="84" t="s">
        <v>97</v>
      </c>
      <c r="B3" s="84"/>
      <c r="C3" s="84"/>
      <c r="D3" s="84"/>
      <c r="E3" s="84"/>
    </row>
    <row r="4" spans="1:5" ht="20.25">
      <c r="A4" s="84" t="str">
        <f>'информация об организации'!B18</f>
        <v>вода питьевая (питевое водоснабжение)</v>
      </c>
      <c r="B4" s="84"/>
      <c r="C4" s="84"/>
      <c r="D4" s="84"/>
      <c r="E4" s="84"/>
    </row>
    <row r="5" spans="1:5" ht="20.25">
      <c r="A5" s="84" t="str">
        <f>'информация об организации'!B5</f>
        <v>ООО "Газпром добыча Оренбург"</v>
      </c>
      <c r="B5" s="84"/>
      <c r="C5" s="84"/>
      <c r="D5" s="84"/>
      <c r="E5" s="84"/>
    </row>
    <row r="6" spans="1:5" ht="24" customHeight="1">
      <c r="A6" s="85" t="s">
        <v>87</v>
      </c>
      <c r="B6" s="85"/>
      <c r="C6" s="85"/>
      <c r="D6" s="85"/>
      <c r="E6" s="85"/>
    </row>
    <row r="7" spans="1:16" ht="23.25">
      <c r="A7" s="17" t="s">
        <v>37</v>
      </c>
      <c r="B7" s="2"/>
      <c r="C7" s="2"/>
      <c r="D7" s="3"/>
      <c r="E7" s="3"/>
      <c r="H7" s="26"/>
      <c r="I7" s="26"/>
      <c r="J7" s="26"/>
      <c r="K7" s="26"/>
      <c r="L7" s="26"/>
      <c r="M7" s="26"/>
      <c r="N7" s="26"/>
      <c r="O7" s="26"/>
      <c r="P7" s="26"/>
    </row>
    <row r="8" spans="1:16" ht="11.25" customHeight="1">
      <c r="A8" s="17"/>
      <c r="B8" s="2"/>
      <c r="C8" s="2"/>
      <c r="D8" s="3"/>
      <c r="E8" s="3"/>
      <c r="H8" s="26"/>
      <c r="I8" s="26"/>
      <c r="J8" s="26"/>
      <c r="K8" s="26"/>
      <c r="L8" s="26"/>
      <c r="M8" s="26"/>
      <c r="N8" s="26"/>
      <c r="O8" s="26"/>
      <c r="P8" s="26"/>
    </row>
    <row r="9" spans="1:5" ht="30.75" customHeight="1">
      <c r="A9" s="15" t="s">
        <v>18</v>
      </c>
      <c r="B9" s="86" t="s">
        <v>155</v>
      </c>
      <c r="C9" s="87"/>
      <c r="D9" s="86" t="s">
        <v>166</v>
      </c>
      <c r="E9" s="87"/>
    </row>
    <row r="10" spans="1:6" ht="75">
      <c r="A10" s="4" t="s">
        <v>39</v>
      </c>
      <c r="B10" s="86" t="s">
        <v>16</v>
      </c>
      <c r="C10" s="90"/>
      <c r="D10" s="90"/>
      <c r="E10" s="87"/>
      <c r="F10" s="26"/>
    </row>
    <row r="11" spans="1:5" ht="37.5" customHeight="1">
      <c r="A11" s="4" t="s">
        <v>40</v>
      </c>
      <c r="B11" s="86" t="s">
        <v>156</v>
      </c>
      <c r="C11" s="87"/>
      <c r="D11" s="86" t="s">
        <v>168</v>
      </c>
      <c r="E11" s="87"/>
    </row>
    <row r="12" spans="1:5" ht="37.5">
      <c r="A12" s="81" t="s">
        <v>38</v>
      </c>
      <c r="B12" s="15" t="s">
        <v>157</v>
      </c>
      <c r="C12" s="15" t="s">
        <v>158</v>
      </c>
      <c r="D12" s="15" t="s">
        <v>157</v>
      </c>
      <c r="E12" s="15" t="s">
        <v>158</v>
      </c>
    </row>
    <row r="13" spans="1:5" ht="45" customHeight="1">
      <c r="A13" s="83"/>
      <c r="B13" s="16" t="s">
        <v>151</v>
      </c>
      <c r="C13" s="16" t="s">
        <v>159</v>
      </c>
      <c r="D13" s="16" t="s">
        <v>159</v>
      </c>
      <c r="E13" s="16" t="s">
        <v>167</v>
      </c>
    </row>
    <row r="14" spans="1:5" ht="54" customHeight="1">
      <c r="A14" s="4" t="s">
        <v>41</v>
      </c>
      <c r="B14" s="86" t="s">
        <v>146</v>
      </c>
      <c r="C14" s="87"/>
      <c r="D14" s="86" t="s">
        <v>146</v>
      </c>
      <c r="E14" s="87"/>
    </row>
    <row r="15" spans="1:5" ht="119.25" customHeight="1">
      <c r="A15" s="32"/>
      <c r="B15" s="33"/>
      <c r="C15" s="33"/>
      <c r="D15" s="34"/>
      <c r="E15" s="34"/>
    </row>
    <row r="16" ht="12.75" customHeight="1"/>
    <row r="17" spans="1:5" ht="28.5" customHeight="1" hidden="1">
      <c r="A17" s="89" t="s">
        <v>45</v>
      </c>
      <c r="B17" s="89"/>
      <c r="C17" s="89"/>
      <c r="D17" s="89"/>
      <c r="E17" s="89"/>
    </row>
    <row r="18" spans="1:5" ht="32.25" customHeight="1" hidden="1">
      <c r="A18" s="15" t="s">
        <v>18</v>
      </c>
      <c r="B18" s="88" t="s">
        <v>17</v>
      </c>
      <c r="C18" s="88"/>
      <c r="D18" s="88" t="s">
        <v>124</v>
      </c>
      <c r="E18" s="88"/>
    </row>
    <row r="19" spans="1:5" ht="75" hidden="1">
      <c r="A19" s="4" t="s">
        <v>39</v>
      </c>
      <c r="B19" s="86" t="s">
        <v>16</v>
      </c>
      <c r="C19" s="90"/>
      <c r="D19" s="90"/>
      <c r="E19" s="87"/>
    </row>
    <row r="20" spans="1:5" ht="37.5" hidden="1">
      <c r="A20" s="4" t="s">
        <v>40</v>
      </c>
      <c r="B20" s="25"/>
      <c r="C20" s="25"/>
      <c r="D20" s="86" t="s">
        <v>42</v>
      </c>
      <c r="E20" s="87"/>
    </row>
    <row r="21" spans="1:5" ht="37.5" hidden="1">
      <c r="A21" s="81" t="s">
        <v>38</v>
      </c>
      <c r="B21" s="25"/>
      <c r="C21" s="25"/>
      <c r="D21" s="15" t="s">
        <v>126</v>
      </c>
      <c r="E21" s="15" t="s">
        <v>127</v>
      </c>
    </row>
    <row r="22" spans="1:5" ht="38.25" customHeight="1" hidden="1">
      <c r="A22" s="83"/>
      <c r="B22" s="25"/>
      <c r="C22" s="25"/>
      <c r="D22" s="16" t="s">
        <v>43</v>
      </c>
      <c r="E22" s="16" t="s">
        <v>43</v>
      </c>
    </row>
    <row r="23" spans="1:5" ht="56.25" hidden="1">
      <c r="A23" s="4" t="s">
        <v>41</v>
      </c>
      <c r="B23" s="25"/>
      <c r="C23" s="25"/>
      <c r="D23" s="86" t="s">
        <v>44</v>
      </c>
      <c r="E23" s="87"/>
    </row>
    <row r="24" spans="1:5" ht="18.75" hidden="1">
      <c r="A24" s="32"/>
      <c r="B24" s="33"/>
      <c r="C24" s="33"/>
      <c r="D24" s="34"/>
      <c r="E24" s="34"/>
    </row>
    <row r="25" spans="1:5" ht="115.5" customHeight="1" hidden="1">
      <c r="A25" s="32"/>
      <c r="B25" s="33"/>
      <c r="C25" s="33"/>
      <c r="D25" s="34"/>
      <c r="E25" s="34"/>
    </row>
    <row r="26" ht="18" customHeight="1" hidden="1"/>
    <row r="27" spans="1:5" ht="18.75" hidden="1">
      <c r="A27" s="89" t="s">
        <v>46</v>
      </c>
      <c r="B27" s="89"/>
      <c r="C27" s="89"/>
      <c r="D27" s="89"/>
      <c r="E27" s="89"/>
    </row>
    <row r="28" spans="1:5" ht="36.75" customHeight="1" hidden="1">
      <c r="A28" s="15" t="s">
        <v>18</v>
      </c>
      <c r="B28" s="88" t="s">
        <v>17</v>
      </c>
      <c r="C28" s="88"/>
      <c r="D28" s="88" t="s">
        <v>124</v>
      </c>
      <c r="E28" s="88"/>
    </row>
    <row r="29" spans="1:5" ht="75" hidden="1">
      <c r="A29" s="4" t="s">
        <v>39</v>
      </c>
      <c r="B29" s="86" t="s">
        <v>16</v>
      </c>
      <c r="C29" s="90"/>
      <c r="D29" s="90"/>
      <c r="E29" s="87"/>
    </row>
    <row r="30" spans="1:5" ht="37.5" hidden="1">
      <c r="A30" s="4" t="s">
        <v>40</v>
      </c>
      <c r="B30" s="25"/>
      <c r="C30" s="25"/>
      <c r="D30" s="86" t="s">
        <v>42</v>
      </c>
      <c r="E30" s="87"/>
    </row>
    <row r="31" spans="1:5" ht="37.5" hidden="1">
      <c r="A31" s="81" t="s">
        <v>38</v>
      </c>
      <c r="B31" s="25"/>
      <c r="C31" s="25"/>
      <c r="D31" s="15" t="s">
        <v>126</v>
      </c>
      <c r="E31" s="15" t="s">
        <v>127</v>
      </c>
    </row>
    <row r="32" spans="1:5" ht="45" customHeight="1" hidden="1">
      <c r="A32" s="83"/>
      <c r="B32" s="25"/>
      <c r="C32" s="25"/>
      <c r="D32" s="16" t="s">
        <v>43</v>
      </c>
      <c r="E32" s="16" t="s">
        <v>43</v>
      </c>
    </row>
    <row r="33" spans="1:5" ht="56.25" hidden="1">
      <c r="A33" s="4" t="s">
        <v>41</v>
      </c>
      <c r="B33" s="25"/>
      <c r="C33" s="25"/>
      <c r="D33" s="86" t="s">
        <v>44</v>
      </c>
      <c r="E33" s="8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/>
  <mergeCells count="27">
    <mergeCell ref="A17:E17"/>
    <mergeCell ref="A2:E2"/>
    <mergeCell ref="A6:E6"/>
    <mergeCell ref="A3:E3"/>
    <mergeCell ref="D9:E9"/>
    <mergeCell ref="B9:C9"/>
    <mergeCell ref="B11:C11"/>
    <mergeCell ref="B29:E29"/>
    <mergeCell ref="D30:E30"/>
    <mergeCell ref="A31:A32"/>
    <mergeCell ref="D33:E33"/>
    <mergeCell ref="A4:E4"/>
    <mergeCell ref="A5:E5"/>
    <mergeCell ref="B19:E19"/>
    <mergeCell ref="D20:E20"/>
    <mergeCell ref="A21:A22"/>
    <mergeCell ref="B10:E10"/>
    <mergeCell ref="D23:E23"/>
    <mergeCell ref="B28:C28"/>
    <mergeCell ref="D28:E28"/>
    <mergeCell ref="A27:E27"/>
    <mergeCell ref="D11:E11"/>
    <mergeCell ref="D14:E14"/>
    <mergeCell ref="A12:A13"/>
    <mergeCell ref="B14:C14"/>
    <mergeCell ref="B18:C18"/>
    <mergeCell ref="D18:E1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4"/>
  <sheetViews>
    <sheetView zoomScale="70" zoomScaleNormal="70" zoomScalePageLayoutView="0" workbookViewId="0" topLeftCell="A19">
      <selection activeCell="D40" sqref="D40"/>
    </sheetView>
  </sheetViews>
  <sheetFormatPr defaultColWidth="9.00390625" defaultRowHeight="12.75"/>
  <cols>
    <col min="1" max="1" width="91.125" style="39" customWidth="1"/>
    <col min="2" max="2" width="25.25390625" style="52" customWidth="1"/>
    <col min="3" max="3" width="13.125" style="39" hidden="1" customWidth="1"/>
    <col min="4" max="16384" width="9.125" style="39" customWidth="1"/>
  </cols>
  <sheetData>
    <row r="1" spans="1:2" ht="15.75">
      <c r="A1" s="37"/>
      <c r="B1" s="38"/>
    </row>
    <row r="2" spans="1:2" ht="46.5" customHeight="1">
      <c r="A2" s="92" t="s">
        <v>160</v>
      </c>
      <c r="B2" s="92"/>
    </row>
    <row r="3" spans="1:2" ht="24.75" customHeight="1">
      <c r="A3" s="93" t="str">
        <f>'информация об организации'!B18</f>
        <v>вода питьевая (питевое водоснабжение)</v>
      </c>
      <c r="B3" s="93"/>
    </row>
    <row r="4" spans="1:2" ht="24.75" customHeight="1">
      <c r="A4" s="93" t="str">
        <f>'информация об организации'!B5</f>
        <v>ООО "Газпром добыча Оренбург"</v>
      </c>
      <c r="B4" s="93"/>
    </row>
    <row r="5" spans="1:2" ht="15.75">
      <c r="A5" s="91" t="s">
        <v>47</v>
      </c>
      <c r="B5" s="91"/>
    </row>
    <row r="6" spans="1:2" ht="87" customHeight="1" hidden="1">
      <c r="A6" s="48" t="s">
        <v>162</v>
      </c>
      <c r="B6" s="39"/>
    </row>
    <row r="7" spans="1:2" ht="32.25" customHeight="1">
      <c r="A7" s="27" t="s">
        <v>1</v>
      </c>
      <c r="B7" s="27" t="s">
        <v>161</v>
      </c>
    </row>
    <row r="8" spans="1:2" s="42" customFormat="1" ht="41.25" customHeight="1">
      <c r="A8" s="40" t="s">
        <v>52</v>
      </c>
      <c r="B8" s="67">
        <f>B35*25.45</f>
        <v>2379.7531499999996</v>
      </c>
    </row>
    <row r="9" spans="1:2" s="42" customFormat="1" ht="33.75" customHeight="1">
      <c r="A9" s="43" t="s">
        <v>53</v>
      </c>
      <c r="B9" s="73">
        <f>'[2]3.4.4 РДВД прочие'!$F$176</f>
        <v>722.5803000000001</v>
      </c>
    </row>
    <row r="10" spans="1:3" s="42" customFormat="1" ht="30" customHeight="1">
      <c r="A10" s="44" t="s">
        <v>64</v>
      </c>
      <c r="B10" s="55">
        <f>'[1]2'!$E$79</f>
        <v>11243.034912520001</v>
      </c>
      <c r="C10" s="54" t="b">
        <v>1</v>
      </c>
    </row>
    <row r="11" spans="1:3" s="42" customFormat="1" ht="30" customHeight="1">
      <c r="A11" s="45" t="s">
        <v>54</v>
      </c>
      <c r="B11" s="53">
        <f>'[1]2'!$E$19</f>
        <v>1569.81896</v>
      </c>
      <c r="C11" s="46"/>
    </row>
    <row r="12" spans="1:2" ht="30" customHeight="1">
      <c r="A12" s="45" t="s">
        <v>48</v>
      </c>
      <c r="B12" s="53">
        <f>'[1]2'!$E$15</f>
        <v>217.8264</v>
      </c>
    </row>
    <row r="13" spans="1:2" s="48" customFormat="1" ht="19.5" customHeight="1">
      <c r="A13" s="47" t="s">
        <v>55</v>
      </c>
      <c r="B13" s="74">
        <f>'[1]2.1.2'!$E$30</f>
        <v>5.745117044550911</v>
      </c>
    </row>
    <row r="14" spans="1:2" s="48" customFormat="1" ht="19.5" customHeight="1">
      <c r="A14" s="47" t="s">
        <v>56</v>
      </c>
      <c r="B14" s="74">
        <f>'[1]2.1.2'!$E$11*1000</f>
        <v>37.91505</v>
      </c>
    </row>
    <row r="15" spans="1:2" s="48" customFormat="1" ht="30" customHeight="1">
      <c r="A15" s="45" t="s">
        <v>57</v>
      </c>
      <c r="B15" s="41"/>
    </row>
    <row r="16" spans="1:2" ht="42.75" customHeight="1">
      <c r="A16" s="45" t="s">
        <v>49</v>
      </c>
      <c r="B16" s="53"/>
    </row>
    <row r="17" spans="1:2" ht="40.5" customHeight="1">
      <c r="A17" s="45" t="s">
        <v>58</v>
      </c>
      <c r="B17" s="41"/>
    </row>
    <row r="18" spans="1:2" ht="30" customHeight="1">
      <c r="A18" s="45" t="s">
        <v>2</v>
      </c>
      <c r="B18" s="53">
        <f>'[1]2'!$E$59</f>
        <v>6068.00606</v>
      </c>
    </row>
    <row r="19" spans="1:2" ht="30" customHeight="1">
      <c r="A19" s="45" t="s">
        <v>3</v>
      </c>
      <c r="B19" s="41"/>
    </row>
    <row r="20" spans="1:2" ht="30" customHeight="1">
      <c r="A20" s="45" t="s">
        <v>59</v>
      </c>
      <c r="B20" s="41"/>
    </row>
    <row r="21" spans="1:2" ht="30" customHeight="1">
      <c r="A21" s="45" t="s">
        <v>60</v>
      </c>
      <c r="B21" s="66"/>
    </row>
    <row r="22" spans="1:2" ht="30" customHeight="1">
      <c r="A22" s="45" t="s">
        <v>50</v>
      </c>
      <c r="B22" s="53">
        <f>'[1]2'!$E$33</f>
        <v>797.178</v>
      </c>
    </row>
    <row r="23" spans="1:2" s="48" customFormat="1" ht="61.5" customHeight="1">
      <c r="A23" s="45" t="s">
        <v>51</v>
      </c>
      <c r="B23" s="53">
        <f>'[1]2'!$E$20</f>
        <v>541.4372</v>
      </c>
    </row>
    <row r="24" spans="1:2" s="48" customFormat="1" ht="30" customHeight="1">
      <c r="A24" s="45" t="s">
        <v>61</v>
      </c>
      <c r="B24" s="53">
        <f>B10-B11-B12-B18-B22-B23</f>
        <v>2048.768292520001</v>
      </c>
    </row>
    <row r="25" spans="1:2" ht="30" customHeight="1">
      <c r="A25" s="44" t="s">
        <v>113</v>
      </c>
      <c r="B25" s="53"/>
    </row>
    <row r="26" spans="1:2" ht="79.5" customHeight="1">
      <c r="A26" s="45" t="s">
        <v>63</v>
      </c>
      <c r="B26" s="41"/>
    </row>
    <row r="27" spans="1:2" ht="30" customHeight="1">
      <c r="A27" s="44" t="s">
        <v>65</v>
      </c>
      <c r="B27" s="41"/>
    </row>
    <row r="28" spans="1:2" ht="19.5" customHeight="1">
      <c r="A28" s="45" t="s">
        <v>62</v>
      </c>
      <c r="B28" s="41"/>
    </row>
    <row r="29" spans="1:2" ht="19.5" customHeight="1">
      <c r="A29" s="45" t="s">
        <v>4</v>
      </c>
      <c r="B29" s="41"/>
    </row>
    <row r="30" spans="1:2" s="48" customFormat="1" ht="30" customHeight="1">
      <c r="A30" s="44" t="s">
        <v>114</v>
      </c>
      <c r="B30" s="53"/>
    </row>
    <row r="31" spans="1:2" s="42" customFormat="1" ht="110.25">
      <c r="A31" s="44" t="s">
        <v>115</v>
      </c>
      <c r="B31" s="41" t="s">
        <v>5</v>
      </c>
    </row>
    <row r="32" spans="1:2" ht="30" customHeight="1">
      <c r="A32" s="44" t="s">
        <v>66</v>
      </c>
      <c r="B32" s="41">
        <f>'[1]1'!$U$11</f>
        <v>7.874</v>
      </c>
    </row>
    <row r="33" spans="1:2" ht="30" customHeight="1">
      <c r="A33" s="44" t="s">
        <v>67</v>
      </c>
      <c r="B33" s="75">
        <f>'[1]1'!$U$25</f>
        <v>85.633</v>
      </c>
    </row>
    <row r="34" spans="1:2" s="42" customFormat="1" ht="30" customHeight="1">
      <c r="A34" s="44" t="s">
        <v>68</v>
      </c>
      <c r="B34" s="41"/>
    </row>
    <row r="35" spans="1:2" s="42" customFormat="1" ht="30" customHeight="1">
      <c r="A35" s="44" t="s">
        <v>116</v>
      </c>
      <c r="B35" s="75">
        <f>'[1]1'!$U$23</f>
        <v>93.50699999999999</v>
      </c>
    </row>
    <row r="36" spans="1:2" s="42" customFormat="1" ht="19.5" customHeight="1">
      <c r="A36" s="49" t="s">
        <v>106</v>
      </c>
      <c r="B36" s="76"/>
    </row>
    <row r="37" spans="1:2" s="42" customFormat="1" ht="19.5" customHeight="1">
      <c r="A37" s="50" t="s">
        <v>107</v>
      </c>
      <c r="B37" s="77"/>
    </row>
    <row r="38" spans="1:2" s="42" customFormat="1" ht="19.5" customHeight="1">
      <c r="A38" s="50" t="s">
        <v>108</v>
      </c>
      <c r="B38" s="77">
        <v>93.507</v>
      </c>
    </row>
    <row r="39" spans="1:2" s="42" customFormat="1" ht="30" customHeight="1">
      <c r="A39" s="44" t="s">
        <v>69</v>
      </c>
      <c r="B39" s="41">
        <v>2</v>
      </c>
    </row>
    <row r="40" spans="1:2" ht="30" customHeight="1">
      <c r="A40" s="44" t="s">
        <v>70</v>
      </c>
      <c r="B40" s="41"/>
    </row>
    <row r="41" spans="1:2" ht="30" customHeight="1">
      <c r="A41" s="44" t="s">
        <v>71</v>
      </c>
      <c r="B41" s="41">
        <v>4.36</v>
      </c>
    </row>
    <row r="42" spans="1:2" ht="30" customHeight="1">
      <c r="A42" s="44" t="s">
        <v>73</v>
      </c>
      <c r="B42" s="41"/>
    </row>
    <row r="43" spans="1:2" ht="31.5">
      <c r="A43" s="44" t="s">
        <v>72</v>
      </c>
      <c r="B43" s="75"/>
    </row>
    <row r="44" spans="1:3" ht="31.5">
      <c r="A44" s="44" t="s">
        <v>74</v>
      </c>
      <c r="B44" s="41"/>
      <c r="C44" s="51"/>
    </row>
  </sheetData>
  <sheetProtection/>
  <mergeCells count="4">
    <mergeCell ref="A5:B5"/>
    <mergeCell ref="A2:B2"/>
    <mergeCell ref="A3:B3"/>
    <mergeCell ref="A4:B4"/>
  </mergeCells>
  <printOptions/>
  <pageMargins left="0.75" right="0.29" top="0.49" bottom="0.46" header="0.5" footer="0.5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24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68.125" style="0" customWidth="1"/>
    <col min="2" max="2" width="14.625" style="0" customWidth="1"/>
  </cols>
  <sheetData>
    <row r="2" spans="1:2" ht="57" customHeight="1">
      <c r="A2" s="94" t="s">
        <v>98</v>
      </c>
      <c r="B2" s="94"/>
    </row>
    <row r="3" spans="1:2" ht="20.25">
      <c r="A3" s="94" t="str">
        <f>'информация об организации'!B18</f>
        <v>вода питьевая (питевое водоснабжение)</v>
      </c>
      <c r="B3" s="94"/>
    </row>
    <row r="4" spans="1:2" ht="20.25">
      <c r="A4" s="94" t="str">
        <f>'информация об организации'!B5</f>
        <v>ООО "Газпром добыча Оренбург"</v>
      </c>
      <c r="B4" s="94"/>
    </row>
    <row r="5" spans="1:2" ht="33" customHeight="1">
      <c r="A5" s="85" t="s">
        <v>89</v>
      </c>
      <c r="B5" s="85"/>
    </row>
    <row r="6" spans="1:2" ht="16.5" customHeight="1">
      <c r="A6" s="18"/>
      <c r="B6" s="18"/>
    </row>
    <row r="7" spans="1:2" ht="37.5">
      <c r="A7" s="14" t="s">
        <v>18</v>
      </c>
      <c r="B7" s="14" t="s">
        <v>163</v>
      </c>
    </row>
    <row r="8" spans="1:2" ht="40.5" customHeight="1">
      <c r="A8" s="5" t="s">
        <v>75</v>
      </c>
      <c r="B8" s="68">
        <f>4/12.0186</f>
        <v>0.33281746626062936</v>
      </c>
    </row>
    <row r="9" spans="1:2" ht="59.25" customHeight="1">
      <c r="A9" s="5" t="s">
        <v>76</v>
      </c>
      <c r="B9" s="14" t="s">
        <v>142</v>
      </c>
    </row>
    <row r="10" spans="1:2" ht="37.5">
      <c r="A10" s="5" t="s">
        <v>77</v>
      </c>
      <c r="B10" s="14">
        <v>0.05</v>
      </c>
    </row>
    <row r="11" spans="1:2" ht="39.75" customHeight="1">
      <c r="A11" s="5" t="s">
        <v>82</v>
      </c>
      <c r="B11" s="14"/>
    </row>
    <row r="12" spans="1:2" ht="19.5" customHeight="1">
      <c r="A12" s="28" t="s">
        <v>78</v>
      </c>
      <c r="B12" s="14">
        <v>12</v>
      </c>
    </row>
    <row r="13" spans="1:2" ht="19.5" customHeight="1">
      <c r="A13" s="28" t="s">
        <v>79</v>
      </c>
      <c r="B13" s="14">
        <v>12</v>
      </c>
    </row>
    <row r="14" spans="1:2" ht="19.5" customHeight="1">
      <c r="A14" s="28" t="s">
        <v>80</v>
      </c>
      <c r="B14" s="14">
        <v>12</v>
      </c>
    </row>
    <row r="15" spans="1:2" ht="19.5" customHeight="1">
      <c r="A15" s="28" t="s">
        <v>81</v>
      </c>
      <c r="B15" s="14">
        <v>12</v>
      </c>
    </row>
    <row r="16" spans="1:2" ht="19.5" customHeight="1">
      <c r="A16" s="28" t="s">
        <v>83</v>
      </c>
      <c r="B16" s="14">
        <v>12</v>
      </c>
    </row>
    <row r="17" spans="1:2" ht="75">
      <c r="A17" s="5" t="s">
        <v>84</v>
      </c>
      <c r="B17" s="14"/>
    </row>
    <row r="18" spans="1:2" ht="19.5" customHeight="1">
      <c r="A18" s="28" t="s">
        <v>78</v>
      </c>
      <c r="B18" s="14">
        <v>0</v>
      </c>
    </row>
    <row r="19" spans="1:2" ht="19.5" customHeight="1">
      <c r="A19" s="28" t="s">
        <v>79</v>
      </c>
      <c r="B19" s="14">
        <v>0</v>
      </c>
    </row>
    <row r="20" spans="1:2" ht="19.5" customHeight="1">
      <c r="A20" s="28" t="s">
        <v>80</v>
      </c>
      <c r="B20" s="14">
        <v>0</v>
      </c>
    </row>
    <row r="21" spans="1:2" ht="19.5" customHeight="1">
      <c r="A21" s="28" t="s">
        <v>81</v>
      </c>
      <c r="B21" s="14">
        <v>0</v>
      </c>
    </row>
    <row r="22" spans="1:2" ht="18.75">
      <c r="A22" s="28" t="s">
        <v>83</v>
      </c>
      <c r="B22" s="14">
        <v>0</v>
      </c>
    </row>
    <row r="23" spans="1:2" ht="56.25">
      <c r="A23" s="5" t="s">
        <v>117</v>
      </c>
      <c r="B23" s="14">
        <v>0</v>
      </c>
    </row>
    <row r="24" spans="1:2" ht="44.25" customHeight="1">
      <c r="A24" s="4" t="s">
        <v>19</v>
      </c>
      <c r="B24" s="15" t="s">
        <v>130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9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80.25390625" style="0" customWidth="1"/>
  </cols>
  <sheetData>
    <row r="4" ht="43.5" customHeight="1">
      <c r="A4" s="19" t="s">
        <v>99</v>
      </c>
    </row>
    <row r="5" ht="20.25">
      <c r="A5" s="19" t="str">
        <f>'информация об организации'!B18</f>
        <v>вода питьевая (питевое водоснабжение)</v>
      </c>
    </row>
    <row r="6" ht="20.25">
      <c r="A6" s="19" t="str">
        <f>'информация об организации'!B5</f>
        <v>ООО "Газпром добыча Оренбург"</v>
      </c>
    </row>
    <row r="7" ht="33" customHeight="1">
      <c r="A7" s="18" t="s">
        <v>90</v>
      </c>
    </row>
    <row r="8" ht="16.5" customHeight="1">
      <c r="A8" s="18"/>
    </row>
    <row r="9" ht="70.5" customHeight="1">
      <c r="A9" s="18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C13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66.125" style="0" customWidth="1"/>
    <col min="2" max="2" width="10.625" style="0" customWidth="1"/>
    <col min="3" max="3" width="10.75390625" style="0" customWidth="1"/>
  </cols>
  <sheetData>
    <row r="4" spans="1:3" ht="84" customHeight="1">
      <c r="A4" s="94" t="s">
        <v>104</v>
      </c>
      <c r="B4" s="94"/>
      <c r="C4" s="94"/>
    </row>
    <row r="5" spans="1:3" ht="20.25">
      <c r="A5" s="94" t="s">
        <v>132</v>
      </c>
      <c r="B5" s="94"/>
      <c r="C5" s="94"/>
    </row>
    <row r="6" spans="1:3" ht="20.25">
      <c r="A6" s="94" t="str">
        <f>'информация об организации'!B5</f>
        <v>ООО "Газпром добыча Оренбург"</v>
      </c>
      <c r="B6" s="94"/>
      <c r="C6" s="94"/>
    </row>
    <row r="7" spans="1:3" ht="33" customHeight="1">
      <c r="A7" s="85" t="s">
        <v>91</v>
      </c>
      <c r="B7" s="85"/>
      <c r="C7" s="85"/>
    </row>
    <row r="8" ht="16.5" customHeight="1">
      <c r="A8" s="18"/>
    </row>
    <row r="9" spans="1:3" ht="37.5">
      <c r="A9" s="14" t="s">
        <v>18</v>
      </c>
      <c r="B9" s="14" t="s">
        <v>147</v>
      </c>
      <c r="C9" s="14" t="s">
        <v>150</v>
      </c>
    </row>
    <row r="10" spans="1:3" ht="56.25">
      <c r="A10" s="5" t="s">
        <v>118</v>
      </c>
      <c r="B10" s="14">
        <v>0</v>
      </c>
      <c r="C10" s="14">
        <v>0</v>
      </c>
    </row>
    <row r="11" spans="1:3" ht="56.25">
      <c r="A11" s="5" t="s">
        <v>119</v>
      </c>
      <c r="B11" s="14">
        <v>0</v>
      </c>
      <c r="C11" s="14">
        <v>0</v>
      </c>
    </row>
    <row r="12" spans="1:3" ht="84.75" customHeight="1">
      <c r="A12" s="5" t="s">
        <v>120</v>
      </c>
      <c r="B12" s="14">
        <v>0</v>
      </c>
      <c r="C12" s="14">
        <v>0</v>
      </c>
    </row>
    <row r="13" spans="1:3" ht="37.5">
      <c r="A13" s="4" t="s">
        <v>112</v>
      </c>
      <c r="B13" s="30" t="s">
        <v>131</v>
      </c>
      <c r="C13" s="30" t="s">
        <v>131</v>
      </c>
    </row>
  </sheetData>
  <sheetProtection/>
  <mergeCells count="4">
    <mergeCell ref="A4:C4"/>
    <mergeCell ref="A7:C7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8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0.25390625" style="0" customWidth="1"/>
  </cols>
  <sheetData>
    <row r="4" ht="43.5" customHeight="1">
      <c r="A4" s="19" t="s">
        <v>100</v>
      </c>
    </row>
    <row r="5" ht="20.25">
      <c r="A5" s="19" t="str">
        <f>'информация об организации'!B18</f>
        <v>вода питьевая (питевое водоснабжение)</v>
      </c>
    </row>
    <row r="6" ht="20.25">
      <c r="A6" s="19" t="str">
        <f>'информация об организации'!B5</f>
        <v>ООО "Газпром добыча Оренбург"</v>
      </c>
    </row>
    <row r="7" ht="33" customHeight="1">
      <c r="A7" s="18" t="s">
        <v>86</v>
      </c>
    </row>
    <row r="8" ht="16.5" customHeight="1">
      <c r="A8" s="18"/>
    </row>
    <row r="9" ht="18.75">
      <c r="A9" s="11" t="s">
        <v>7</v>
      </c>
    </row>
    <row r="10" ht="18.75">
      <c r="A10" s="6" t="s">
        <v>170</v>
      </c>
    </row>
    <row r="11" ht="18.75">
      <c r="A11" s="7" t="s">
        <v>8</v>
      </c>
    </row>
    <row r="12" ht="18.75">
      <c r="A12" s="7" t="s">
        <v>169</v>
      </c>
    </row>
    <row r="13" ht="37.5">
      <c r="A13" s="8" t="s">
        <v>9</v>
      </c>
    </row>
    <row r="14" ht="18.75">
      <c r="A14" s="12" t="s">
        <v>134</v>
      </c>
    </row>
    <row r="15" ht="56.25">
      <c r="A15" s="5" t="s">
        <v>153</v>
      </c>
    </row>
    <row r="16" ht="18.75">
      <c r="A16" s="8">
        <v>737763</v>
      </c>
    </row>
    <row r="17" ht="18.75">
      <c r="A17" s="8">
        <v>737760</v>
      </c>
    </row>
    <row r="18" ht="37.5">
      <c r="A18" s="9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I13"/>
  <sheetViews>
    <sheetView zoomScale="60" zoomScaleNormal="60" zoomScalePageLayoutView="0" workbookViewId="0" topLeftCell="A1">
      <selection activeCell="B12" sqref="B12:I12"/>
    </sheetView>
  </sheetViews>
  <sheetFormatPr defaultColWidth="9.00390625" defaultRowHeight="12.75"/>
  <cols>
    <col min="1" max="1" width="84.00390625" style="0" customWidth="1"/>
  </cols>
  <sheetData>
    <row r="4" ht="43.5" customHeight="1">
      <c r="A4" s="19" t="s">
        <v>105</v>
      </c>
    </row>
    <row r="5" ht="20.25">
      <c r="A5" s="19" t="s">
        <v>132</v>
      </c>
    </row>
    <row r="6" ht="20.25">
      <c r="A6" s="19" t="str">
        <f>'информация об организации'!B5</f>
        <v>ООО "Газпром добыча Оренбург"</v>
      </c>
    </row>
    <row r="7" ht="33" customHeight="1">
      <c r="A7" s="18" t="s">
        <v>85</v>
      </c>
    </row>
    <row r="8" ht="16.5" customHeight="1">
      <c r="A8" s="18"/>
    </row>
    <row r="9" spans="1:9" ht="18.75">
      <c r="A9" s="14" t="s">
        <v>18</v>
      </c>
      <c r="B9" s="102"/>
      <c r="C9" s="102"/>
      <c r="D9" s="102"/>
      <c r="E9" s="102"/>
      <c r="F9" s="102"/>
      <c r="G9" s="102"/>
      <c r="H9" s="102"/>
      <c r="I9" s="102"/>
    </row>
    <row r="10" spans="1:9" ht="32.25" customHeight="1">
      <c r="A10" s="5" t="s">
        <v>21</v>
      </c>
      <c r="B10" s="95" t="s">
        <v>133</v>
      </c>
      <c r="C10" s="95"/>
      <c r="D10" s="95"/>
      <c r="E10" s="95"/>
      <c r="F10" s="95"/>
      <c r="G10" s="95"/>
      <c r="H10" s="95"/>
      <c r="I10" s="95"/>
    </row>
    <row r="11" spans="1:9" ht="160.5" customHeight="1">
      <c r="A11" s="5" t="s">
        <v>121</v>
      </c>
      <c r="B11" s="96" t="s">
        <v>143</v>
      </c>
      <c r="C11" s="97"/>
      <c r="D11" s="97"/>
      <c r="E11" s="97"/>
      <c r="F11" s="97"/>
      <c r="G11" s="97"/>
      <c r="H11" s="97"/>
      <c r="I11" s="98"/>
    </row>
    <row r="12" spans="1:9" ht="149.25" customHeight="1">
      <c r="A12" s="5" t="s">
        <v>122</v>
      </c>
      <c r="B12" s="99" t="s">
        <v>144</v>
      </c>
      <c r="C12" s="100"/>
      <c r="D12" s="100"/>
      <c r="E12" s="100"/>
      <c r="F12" s="100"/>
      <c r="G12" s="100"/>
      <c r="H12" s="100"/>
      <c r="I12" s="101"/>
    </row>
    <row r="13" spans="1:9" ht="67.5" customHeight="1">
      <c r="A13" s="4" t="s">
        <v>123</v>
      </c>
      <c r="B13" s="103" t="s">
        <v>145</v>
      </c>
      <c r="C13" s="104"/>
      <c r="D13" s="104"/>
      <c r="E13" s="104"/>
      <c r="F13" s="104"/>
      <c r="G13" s="104"/>
      <c r="H13" s="104"/>
      <c r="I13" s="105"/>
    </row>
  </sheetData>
  <sheetProtection/>
  <mergeCells count="5">
    <mergeCell ref="B10:I10"/>
    <mergeCell ref="B11:I11"/>
    <mergeCell ref="B12:I12"/>
    <mergeCell ref="B9:I9"/>
    <mergeCell ref="B13:I13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Виктор Александрович Башлыков</cp:lastModifiedBy>
  <cp:lastPrinted>2018-04-11T09:24:05Z</cp:lastPrinted>
  <dcterms:created xsi:type="dcterms:W3CDTF">2014-05-21T07:58:20Z</dcterms:created>
  <dcterms:modified xsi:type="dcterms:W3CDTF">2019-12-27T13:35:32Z</dcterms:modified>
  <cp:category/>
  <cp:version/>
  <cp:contentType/>
  <cp:contentStatus/>
</cp:coreProperties>
</file>