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2" yWindow="-12" windowWidth="14520" windowHeight="12840" tabRatio="873" firstSheet="3" activeTab="3"/>
  </bookViews>
  <sheets>
    <sheet name="обложка" sheetId="14" r:id="rId1"/>
    <sheet name="информация об организации" sheetId="4" r:id="rId2"/>
    <sheet name="утвержденные тарифы" sheetId="5" r:id="rId3"/>
    <sheet name="показатели деятельности 2017 г" sheetId="1" r:id="rId4"/>
    <sheet name="потребит характеристики" sheetId="6" r:id="rId5"/>
    <sheet name="инвест программа" sheetId="7" r:id="rId6"/>
    <sheet name="подключение" sheetId="8" r:id="rId7"/>
    <sheet name="условия поставки" sheetId="9" r:id="rId8"/>
    <sheet name="порядок подключения" sheetId="10" r:id="rId9"/>
    <sheet name="закупки" sheetId="11" r:id="rId10"/>
    <sheet name="предложения на 2019 год" sheetId="13" r:id="rId11"/>
  </sheets>
  <definedNames>
    <definedName name="_xlnm.Print_Area" localSheetId="2">'утвержденные тарифы'!$A$1:$C$38</definedName>
  </definedNames>
  <calcPr calcId="145621"/>
</workbook>
</file>

<file path=xl/calcChain.xml><?xml version="1.0" encoding="utf-8"?>
<calcChain xmlns="http://schemas.openxmlformats.org/spreadsheetml/2006/main">
  <c r="B32" i="1" l="1"/>
  <c r="B25" i="1"/>
  <c r="B30" i="1" s="1"/>
  <c r="B12" i="1"/>
  <c r="D13" i="13" l="1"/>
  <c r="C13" i="13"/>
  <c r="B13" i="13" l="1"/>
  <c r="B10" i="1" l="1"/>
  <c r="A4" i="13" l="1"/>
  <c r="A4" i="11"/>
  <c r="A3" i="11"/>
  <c r="A6" i="10"/>
  <c r="A6" i="9"/>
  <c r="A6" i="8"/>
  <c r="A6" i="7"/>
  <c r="A4" i="6"/>
  <c r="A4" i="1"/>
  <c r="A3" i="1"/>
  <c r="A5" i="5"/>
  <c r="A4" i="5"/>
</calcChain>
</file>

<file path=xl/comments1.xml><?xml version="1.0" encoding="utf-8"?>
<comments xmlns="http://schemas.openxmlformats.org/spreadsheetml/2006/main">
  <authors>
    <author>Екатерина Серг. Кузьмина</author>
  </authors>
  <commentLis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Екатерина Серг. Кузьмина:</t>
        </r>
        <r>
          <rPr>
            <sz val="9"/>
            <color indexed="81"/>
            <rFont val="Tahoma"/>
            <family val="2"/>
            <charset val="204"/>
          </rPr>
          <t xml:space="preserve">
НЕ ПУТАЙТЕ С СОБСТВЕННЫМИ НУЖДАМИ!!! ЗДЕСЬ ТОЛЬКО ДЛЯ ТАРИФОВ НА ВОДООТВЕДЕНИЕ, ВКЛЮЧАЮЩИХ НЕСКОЛЬКО УТВЕРЖДЕННЫХ ТАРИФОВ ДЛЯ УЧАСТКОВ СЕТЕЙ</t>
        </r>
      </text>
    </comment>
  </commentList>
</comments>
</file>

<file path=xl/sharedStrings.xml><?xml version="1.0" encoding="utf-8"?>
<sst xmlns="http://schemas.openxmlformats.org/spreadsheetml/2006/main" count="259" uniqueCount="179">
  <si>
    <t>ООО "Газпром добыча Оренбург"</t>
  </si>
  <si>
    <t>Наименование показателя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</si>
  <si>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</si>
  <si>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</si>
  <si>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за счет переоценки</t>
  </si>
  <si>
    <t>не предоставляются, т.к. выручка от регулируемой деятельности не превышает 80% совокупной выручки за отчетный год</t>
  </si>
  <si>
    <t>№ 1025601028221 зарегистрировано 10.11.2002 ИМНС Ленинского района г. Оренбурга</t>
  </si>
  <si>
    <t>оказание услуг юридическим лицам</t>
  </si>
  <si>
    <t>Служба реализации готовой продукции</t>
  </si>
  <si>
    <t>Начальник Подрез Валерий Васильевич 731108</t>
  </si>
  <si>
    <t>Ведущий экономист Хмелевских Ольга Александровна 731308</t>
  </si>
  <si>
    <t>понедельник - пятница с 8.30 до 17.30,                                                                                               обед с 12.00 до 13.00</t>
  </si>
  <si>
    <t>Информация о регулируемой организации</t>
  </si>
  <si>
    <t>а) Наименование юридического лица</t>
  </si>
  <si>
    <t xml:space="preserve"> Руководитель</t>
  </si>
  <si>
    <t>б) Основной государственный регистрационный номер</t>
  </si>
  <si>
    <t>в) Почтовый адрес/Юридический адрес</t>
  </si>
  <si>
    <t>г) Режим работы и               контактная информация</t>
  </si>
  <si>
    <t>Департамент Оренбургской области по ценам и реугированию тарифов</t>
  </si>
  <si>
    <t>2014 год</t>
  </si>
  <si>
    <t>Показатель</t>
  </si>
  <si>
    <t>д) средняя продолжительность рассмотрения заявок на подключение (дней)</t>
  </si>
  <si>
    <t>Инвестиционные программы на оказание регулируемых услуг                                                                       органами исполнительной власти субъекта РФ не утверждались,                                                                              органами местного самоуправления не согласовывались</t>
  </si>
  <si>
    <t>а) форма заявки на подключение</t>
  </si>
  <si>
    <t>В ООО «Газпром добыча Оренбург» закупка товаров (работ, услуг) производится в соответствии с Гражданским кодексом РФ, Федеральным законом от 18.07.2011 № 223-ФЗ «О закупках товаров, работ, услуг отдельными видами юридических лиц».</t>
  </si>
  <si>
    <t xml:space="preserve">Регламентирующим закупочную деятельность документом является Положение о закупке, в котором содержатся  требования к закупке, в том числе порядок подготовки и проведения процедур закупки (включая способы закупки) и условия их применения, порядок заключения и исполнения договоров, а также иные связанные с обеспечением закупки положения. </t>
  </si>
  <si>
    <t>- на официальном сайте ОАО «Газпром» http://gazprom.ru;</t>
  </si>
  <si>
    <t>460058, г. Оренбург, ул. Чкалова, д.1/2, тел. (3532)332002, Email:orenburg@gdo.gazprom.ru; сайт: http://orenburg-dobycha@gazprom.ru</t>
  </si>
  <si>
    <t xml:space="preserve"> - на упомянутом сайте http://zakupki.gov.ru в разделах «Реестр закупок» (включая запросы предложений, список лотов, документы закупки, протоколы комиссий о проведении закупки) и «Реестр планов закупок» (с информацией об условиях договоров и способах закупки).</t>
  </si>
  <si>
    <t xml:space="preserve"> - на официальном сайте Общества http://orenburg-dobycha@gazprom.ru   в разделе «Закупки»;</t>
  </si>
  <si>
    <t xml:space="preserve"> - на официальном сайте Российской Федерации для размещения информации о закупках отдельными видами юридических лиц http://zakupki.gov.ru в разделе «Реестр положений о закупках» с регистрационным номером 1130011101.</t>
  </si>
  <si>
    <t>а) предлагаемый метод регулирования</t>
  </si>
  <si>
    <t>в) срок действия цен (тарифов)</t>
  </si>
  <si>
    <t>нет</t>
  </si>
  <si>
    <t>д) необходимая валовая выручка (тыс. руб.)</t>
  </si>
  <si>
    <t>д) Регулируемый вид деятельности</t>
  </si>
  <si>
    <t>Информация о тарифах</t>
  </si>
  <si>
    <t>16 в,г) Величина установленного тарифа</t>
  </si>
  <si>
    <t>16 а) Наименование органа регулирования, принявшего решение об установлении тарифов</t>
  </si>
  <si>
    <t>16 б) Реквизиты решения органа регулирования</t>
  </si>
  <si>
    <t>16 д) Источник официального опубликования решения</t>
  </si>
  <si>
    <t>Приказ от               №</t>
  </si>
  <si>
    <t xml:space="preserve"> руб./м3</t>
  </si>
  <si>
    <t>газета Оренбуржье от №</t>
  </si>
  <si>
    <t>15 в) Информация об утвержденных тарифах на транспортировку технической воды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</si>
  <si>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</si>
  <si>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</si>
  <si>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</si>
  <si>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</si>
  <si>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а) Выручка расчетная = объем оказанных услуг ВСЕГО * утвержденный тариф (тыс. рублей)</t>
  </si>
  <si>
    <t>в том числе: фактически получено доходов от оказания услуг сторонним организациям (счет 90 "Продажи") (тыс. руб.)</t>
  </si>
  <si>
    <t>средневзвешенная стоимость (руб./кВт*ч)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</si>
  <si>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</si>
  <si>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административного-управленческого персонала</t>
  </si>
  <si>
    <t>общепроизводственные расходы</t>
  </si>
  <si>
    <t>общехозяйственные расходы</t>
  </si>
  <si>
    <t>прочие расходы</t>
  </si>
  <si>
    <t>за счет ввода (вывода) их из эксплуатации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</si>
  <si>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руб.)</t>
  </si>
  <si>
    <t>б) Себестоимость производимых товаров (оказываемых услуг) (тыс. рублей):</t>
  </si>
  <si>
    <t>г) Изменение стоимости основных фондов (тыс. руб.), в том числе</t>
  </si>
  <si>
    <t>Информация о проводимых и планируемых закупках товаров (работ, услуг) ООО «Газпром добыча Оренбург» также подлежит публикации в сети Интернет:</t>
  </si>
  <si>
    <t>ВСЕ КРОМЕ УЭЗИС УБЕРИТЕ ФИЗ ЛИЦ</t>
  </si>
  <si>
    <t>ВВЕДИТЕ НАЗВАНИЕ СВОЕГО ТАРИФА</t>
  </si>
  <si>
    <t>на регулируемые товары (услуги):</t>
  </si>
  <si>
    <t>Информация об основных потребительских характеристиках                                                                              регулируемых товаров и услуг:</t>
  </si>
  <si>
    <t>Информация об инвестиционных программах регулируемой организации:</t>
  </si>
  <si>
    <t>Информация об условиях поставки регулируемых товаров (оказания регулируемых услуг):</t>
  </si>
  <si>
    <t>Информация о способах приобретения,                                                                            стоимости и объемах товаров, необходимых для производства регулируемых товаров                                                                                                                  и (или) оказания регулируемых услуг:</t>
  </si>
  <si>
    <t>Предложения регулируемой организации                                                                                                        об установлении цен (тарифов):</t>
  </si>
  <si>
    <t>г) долгосрочные параметры регулирования                           (в случае если их утсановление предусмотрено выбранным методом регулирования)</t>
  </si>
  <si>
    <t>в том числе: собственные нужды</t>
  </si>
  <si>
    <t xml:space="preserve"> сторонние юридические лица</t>
  </si>
  <si>
    <t>физические лица</t>
  </si>
  <si>
    <t>б) расчетная величина тарифа (руб./м3)</t>
  </si>
  <si>
    <t>(пп. 36-37 Стандартов раскрытия информации в сфере водоснабжения и водоотведения)</t>
  </si>
  <si>
    <t>36 а) Информация об утвержденных тарифах на водоотведение</t>
  </si>
  <si>
    <t>37 а) Наименование органа регулирования, принявшего решение об установлении тарифов</t>
  </si>
  <si>
    <t>37 б) Реквизиты решения органа регулирования</t>
  </si>
  <si>
    <t>36 б) Информация об утвержденных тарифах на транспортировку сточных вод</t>
  </si>
  <si>
    <t>(п. 38 Стандартов раскрытия информации в сфере водоснабжения и водоотведения)</t>
  </si>
  <si>
    <t>37 в,г) Величина установленного тарифа</t>
  </si>
  <si>
    <t>37 д) Источник официального опубликования решения</t>
  </si>
  <si>
    <t>(п. 39 Стандартов раскрытия информации в сфере водоснабжения и водоотведения)</t>
  </si>
  <si>
    <t>расходы на оплату услуг по приему, транспортировке и очистке сточных вод другими организациями</t>
  </si>
  <si>
    <t>в) Чистая прибыль (убыток) по регулируемому виду деятельности (тыс. руб.),                                в том числе:</t>
  </si>
  <si>
    <t>д) Валовая прибыль (убыток) от продажи товаров и услуг (тыс. руб.)</t>
  </si>
  <si>
    <t>и) Объем сточных вод, пропущенных через очистные сооружения (тыс. м3)</t>
  </si>
  <si>
    <t>ж) Годовая бухгалтерская отчетность, включая бухгалтерский баланс и приложения к нему</t>
  </si>
  <si>
    <t>з) Объем сточных вод ВСЕГО (тыс. м3)</t>
  </si>
  <si>
    <t>л) Среднесписочная численность основного производственного персонала (человек)</t>
  </si>
  <si>
    <t>ж) Количество насосных станций и очистных сооружений (штук)</t>
  </si>
  <si>
    <t>е) Протяженность канализационных сетей                                            (в однотрубном исчислении), км</t>
  </si>
  <si>
    <t>(п. 40 Стандартов раскрытия информации в сфере водоснабжения и водоотведения)</t>
  </si>
  <si>
    <t>а) показатели аварийности на канализационных сетях и количество засоров для самотечных единиц (единиц на километр)</t>
  </si>
  <si>
    <t>б) общее колдичество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</si>
  <si>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</si>
  <si>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</si>
  <si>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</si>
  <si>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</si>
  <si>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</si>
  <si>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</si>
  <si>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</si>
  <si>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г) количество проведенных проб, выявивших несоответсвие очищенных (частично очищенных) сточных вод санитарным нормам (предельно допустимой концентрации) по следующим показателям:</t>
  </si>
  <si>
    <t>г) доля исполненных в срок договоров о подключении                                            (% общего количества заключенных договоров о подключении)</t>
  </si>
  <si>
    <t>(п. 41 Стандартов раскрытия информации в сфере водоснабжения и водоотведения)</t>
  </si>
  <si>
    <t>(п.42,43 Стандартов раскрытия информации в сфере водоснабжения и водоотведения)</t>
  </si>
  <si>
    <t>а) количество поданных заявок на подключение к централизованной системе водоотведения в течение квартала</t>
  </si>
  <si>
    <t>в) количество заявок на подключение к централизованной системе водоотведения, по которым принято решение об отказе в подключении                                   (с указанием причин) в течение квартала</t>
  </si>
  <si>
    <t>б) количество исполненных заявок на подключение к централизованной системе водоотведения в течение квартала</t>
  </si>
  <si>
    <t>г) резерв мощности централизованной системы водоотведенияв течение квартала</t>
  </si>
  <si>
    <t>Информация о наличии (отсутствии)                                                                                         технической возможности подключения                                                                                          к централизованной системе водоотведения</t>
  </si>
  <si>
    <t>Информация о порядке подключения                                                                                                               к централизованной системе водоотведения:</t>
  </si>
  <si>
    <t>(п. 44 Стандартов раскрытия информации в сфере водоснабжения и водоотведения)</t>
  </si>
  <si>
    <t>(п. 45 Стандартов раскрытия информации в сфере водоснабжения и водоотведения)</t>
  </si>
  <si>
    <t>б) перечень документов и сведений, предоставляемых одновременно с заявкой на подключение к централизованной системе водоотведения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</si>
  <si>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к централизованной системе водоотведения, принятии решения и уведомлении о принятом решении</t>
  </si>
  <si>
    <t>г) телефоны и адреса службы, ответственной за прием и обработку заявок на подключение к централизованной системе водоотведения</t>
  </si>
  <si>
    <t>(п. 46 Стандартов раскрытия информации в сфере водоснабжения и водооотведения)</t>
  </si>
  <si>
    <t>(п. 47 Стандартов раскрытия информации в сфере водоснабжения и водоотведения)</t>
  </si>
  <si>
    <t>е) годовой объем сточных вод (тыс. м3)</t>
  </si>
  <si>
    <t>ж) размер недополученных доходов регулируемой организации (при их наличии) (тыс. руб.)</t>
  </si>
  <si>
    <t>з) размер экономически обоснованных расходов, не учтенных при регулировании тарифов в предыдущий период регулирования                                                                      (при их наличии) (тыс. руб.)</t>
  </si>
  <si>
    <t>Кияев Владимир Александрович</t>
  </si>
  <si>
    <t>2015 год</t>
  </si>
  <si>
    <t>с 01.01.2015 по 30.06.2015</t>
  </si>
  <si>
    <t>-</t>
  </si>
  <si>
    <t>Заявок не поступало</t>
  </si>
  <si>
    <t>Отутс-твует</t>
  </si>
  <si>
    <t>УЭЗиС</t>
  </si>
  <si>
    <t>оказание услуг физическим лицам</t>
  </si>
  <si>
    <t>Приложение №1</t>
  </si>
  <si>
    <t>Информация о регулируемых видах деятельности,</t>
  </si>
  <si>
    <t>подлежащая раскрытию в соответствии</t>
  </si>
  <si>
    <t>с Постановлением Правительства РФ от 17.01.2013 №6</t>
  </si>
  <si>
    <t>"О стандартах раскрытия информации</t>
  </si>
  <si>
    <t xml:space="preserve"> в сфере водоснабжения и водоотведения"</t>
  </si>
  <si>
    <t>водоотведение</t>
  </si>
  <si>
    <t>2016 год</t>
  </si>
  <si>
    <t>1. Нотариально заверенные копии учредительных документов, а также документы, подтверждающие полномочия лица, подписавшего запрос
2. Правоустанавливающие документы на земельный участок (для правообладателя земельного участка);
3. Информацию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строительства;
4. Выписку из ЕГРЮЛ для юридеческих лиц, выписку из ЕГРИП для индивидуальных предпринимателей;
5. План расположения на земельном участке объекта капитального строительства.</t>
  </si>
  <si>
    <t>1. Правила
определения и предоставления технических условий подключения объекта капитального строительства к сетям инженерно-технического обеспечения
(утв. постановлением Правительства РФ от 13 февраля 2006 г. N 83)
2. Градостроительный кодекс Российской Федерации от 29 декабря 2004 г. N 190-ФЗ 
3. Федеральный закон от 7 декабря 2011 г. N 416-ФЗ
"О водоснабжении и водоотведении"</t>
  </si>
  <si>
    <t>Служба энерговодоснабжения Управления по эксплуатации зданий и сооружений
ООО Газпром добыча Оренбург.
т.:737760,
ул. Дальнореченская, 8</t>
  </si>
  <si>
    <t>2017 год</t>
  </si>
  <si>
    <t>(транспортировка сточных вод)</t>
  </si>
  <si>
    <t>(УЭЗиС г-к Анапа)</t>
  </si>
  <si>
    <t>транспортировка сточных вод</t>
  </si>
  <si>
    <t>Приложение 3 (Стандарты для услуг транспортировки сточных вод)</t>
  </si>
  <si>
    <t>Администрация муниципального образования город-курорт Анапа</t>
  </si>
  <si>
    <t>с 01.01.2017 по 31.12.2017</t>
  </si>
  <si>
    <t xml:space="preserve"> 8,73 руб./м3</t>
  </si>
  <si>
    <t>Постановление от  20 декабря 2016г № 5236</t>
  </si>
  <si>
    <t>37 в,г) Величина установленного тарифа, без НДС</t>
  </si>
  <si>
    <t>метод индексации установленных тарифов</t>
  </si>
  <si>
    <t>2019 год предложения Общества</t>
  </si>
  <si>
    <t>2020 год предложения Общества</t>
  </si>
  <si>
    <t>с 01.01.2018 по 31.12.2020</t>
  </si>
  <si>
    <t>Действующая редакция Положения о закупке товаров (работ, услуг)                                                     ООО «Газпром добыча Оренбург» (утверждена 01.11.2017), а также архив ее изменений находятся в открытом доступе в сети Интернет:</t>
  </si>
  <si>
    <t>2017 год факт</t>
  </si>
  <si>
    <t>факт 2017</t>
  </si>
  <si>
    <t xml:space="preserve">Информация об основных показателях                                                                                                                               финансово-хозяйственной деятельности регулируемой организации за 2017 год: </t>
  </si>
  <si>
    <t>2018 год</t>
  </si>
  <si>
    <t>Постановление от  20 декабря 2017г № 4366</t>
  </si>
  <si>
    <t>с 01.01.2018 по 30.06.2018</t>
  </si>
  <si>
    <t>с 01.07.2018 по 31.12.2018</t>
  </si>
  <si>
    <t xml:space="preserve"> 9,08 руб./м3</t>
  </si>
  <si>
    <t>2019 год</t>
  </si>
  <si>
    <t>2020 год</t>
  </si>
  <si>
    <t>с 01.01.2019 по 30.06.2019</t>
  </si>
  <si>
    <t>с 01.07.2019 по 31.12.2019</t>
  </si>
  <si>
    <t>с 01.01.2020 по 30.06.2020</t>
  </si>
  <si>
    <t>с 01.07.2020 по 31.12.2020</t>
  </si>
  <si>
    <t xml:space="preserve"> 9,25 руб./м3</t>
  </si>
  <si>
    <t xml:space="preserve"> 9,52 руб./м3</t>
  </si>
  <si>
    <t>6 выпуск "Вестник органов местного самоуправления г-к Анапа" от 23.12.2017 г.</t>
  </si>
  <si>
    <t>Оффициальный сайт администрации г-к Анапа</t>
  </si>
  <si>
    <t>Участок тепловодоснабжения, технического обслуживания и эксплуатации зданий  Управления по эксплуатации зданий и сооружений</t>
  </si>
  <si>
    <t>737763, 737760</t>
  </si>
  <si>
    <t>объем приобретения (тыс.кВт*ч)</t>
  </si>
  <si>
    <t>2021 год предложения Общества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</si>
</sst>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8"/>
      <color rgb="FFFF0000"/>
      <name val="Arial Cyr"/>
      <charset val="204"/>
    </font>
    <font>
      <sz val="12"/>
      <color indexed="63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2" fillId="0" borderId="1" xfId="1" applyFont="1" applyBorder="1" applyAlignment="1">
      <alignment horizontal="left" vertical="center" wrapText="1" indent="3"/>
    </xf>
    <xf numFmtId="0" fontId="6" fillId="0" borderId="0" xfId="1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 indent="4"/>
    </xf>
    <xf numFmtId="0" fontId="3" fillId="0" borderId="0" xfId="0" applyFont="1" applyAlignment="1">
      <alignment horizontal="left" vertical="center" wrapText="1" indent="5"/>
    </xf>
    <xf numFmtId="0" fontId="3" fillId="0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3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 indent="3"/>
    </xf>
    <xf numFmtId="0" fontId="13" fillId="0" borderId="1" xfId="0" applyFont="1" applyBorder="1" applyAlignment="1">
      <alignment horizontal="left" vertical="center" wrapText="1"/>
    </xf>
    <xf numFmtId="0" fontId="7" fillId="0" borderId="0" xfId="1" applyFont="1" applyAlignment="1">
      <alignment vertical="center" wrapText="1"/>
    </xf>
    <xf numFmtId="0" fontId="12" fillId="0" borderId="1" xfId="0" applyFont="1" applyBorder="1" applyAlignment="1">
      <alignment horizontal="left" vertical="center" wrapText="1" indent="5"/>
    </xf>
    <xf numFmtId="0" fontId="3" fillId="0" borderId="3" xfId="0" applyFont="1" applyBorder="1" applyAlignment="1">
      <alignment horizontal="left" vertical="center" wrapText="1" indent="3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2"/>
    </xf>
    <xf numFmtId="0" fontId="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 indent="3"/>
    </xf>
    <xf numFmtId="0" fontId="16" fillId="0" borderId="1" xfId="0" applyFont="1" applyBorder="1" applyAlignment="1">
      <alignment horizontal="left" vertical="center" wrapText="1" indent="12"/>
    </xf>
    <xf numFmtId="0" fontId="2" fillId="0" borderId="0" xfId="0" applyFont="1" applyFill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1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3" xfId="0" quotePrefix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2" fontId="5" fillId="0" borderId="1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Border="1"/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7" xfId="0" applyBorder="1" applyAlignment="1"/>
    <xf numFmtId="0" fontId="0" fillId="0" borderId="2" xfId="0" applyBorder="1" applyAlignment="1"/>
    <xf numFmtId="0" fontId="9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0" fillId="0" borderId="9" xfId="0" applyBorder="1" applyAlignment="1"/>
    <xf numFmtId="2" fontId="2" fillId="2" borderId="1" xfId="1" applyNumberFormat="1" applyFont="1" applyFill="1" applyBorder="1" applyAlignment="1">
      <alignment horizontal="center" vertical="center" wrapText="1"/>
    </xf>
    <xf numFmtId="164" fontId="22" fillId="0" borderId="1" xfId="1" applyNumberFormat="1" applyFont="1" applyFill="1" applyBorder="1" applyAlignment="1">
      <alignment horizontal="right" vertical="center" wrapText="1"/>
    </xf>
    <xf numFmtId="164" fontId="5" fillId="0" borderId="1" xfId="2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right" vertical="center" wrapText="1"/>
    </xf>
    <xf numFmtId="2" fontId="2" fillId="0" borderId="1" xfId="1" applyNumberFormat="1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_тарифы с сайта" xfId="1"/>
    <cellStyle name="Финансовый" xfId="2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20"/>
  <sheetViews>
    <sheetView workbookViewId="0">
      <selection activeCell="A15" sqref="A15"/>
    </sheetView>
  </sheetViews>
  <sheetFormatPr defaultColWidth="9.109375" defaultRowHeight="18" x14ac:dyDescent="0.35"/>
  <cols>
    <col min="1" max="1" width="50.88671875" style="68" customWidth="1"/>
    <col min="2" max="2" width="38" style="68" customWidth="1"/>
    <col min="3" max="12" width="0" style="68" hidden="1" customWidth="1"/>
    <col min="13" max="16384" width="9.109375" style="68"/>
  </cols>
  <sheetData>
    <row r="1" spans="1:2" x14ac:dyDescent="0.35">
      <c r="B1" s="69"/>
    </row>
    <row r="2" spans="1:2" x14ac:dyDescent="0.35">
      <c r="B2" s="69"/>
    </row>
    <row r="3" spans="1:2" x14ac:dyDescent="0.35">
      <c r="B3" s="70"/>
    </row>
    <row r="4" spans="1:2" x14ac:dyDescent="0.35">
      <c r="B4" s="70"/>
    </row>
    <row r="5" spans="1:2" x14ac:dyDescent="0.35">
      <c r="B5" s="70"/>
    </row>
    <row r="6" spans="1:2" x14ac:dyDescent="0.35">
      <c r="B6" s="70"/>
    </row>
    <row r="7" spans="1:2" x14ac:dyDescent="0.35">
      <c r="B7" s="70"/>
    </row>
    <row r="8" spans="1:2" ht="21" x14ac:dyDescent="0.4">
      <c r="A8" s="87" t="s">
        <v>132</v>
      </c>
      <c r="B8" s="87"/>
    </row>
    <row r="9" spans="1:2" ht="21" x14ac:dyDescent="0.4">
      <c r="A9" s="87" t="s">
        <v>133</v>
      </c>
      <c r="B9" s="87"/>
    </row>
    <row r="10" spans="1:2" ht="21" x14ac:dyDescent="0.4">
      <c r="A10" s="87" t="s">
        <v>134</v>
      </c>
      <c r="B10" s="87"/>
    </row>
    <row r="11" spans="1:2" ht="21" x14ac:dyDescent="0.4">
      <c r="A11" s="87" t="s">
        <v>135</v>
      </c>
      <c r="B11" s="87"/>
    </row>
    <row r="12" spans="1:2" ht="21" x14ac:dyDescent="0.4">
      <c r="A12" s="87" t="s">
        <v>136</v>
      </c>
      <c r="B12" s="87"/>
    </row>
    <row r="13" spans="1:2" ht="21" x14ac:dyDescent="0.4">
      <c r="A13" s="88" t="s">
        <v>143</v>
      </c>
      <c r="B13" s="88"/>
    </row>
    <row r="14" spans="1:2" ht="20.399999999999999" x14ac:dyDescent="0.35">
      <c r="A14" s="86" t="s">
        <v>144</v>
      </c>
      <c r="B14" s="86"/>
    </row>
    <row r="15" spans="1:2" ht="21" x14ac:dyDescent="0.4">
      <c r="A15" s="71"/>
      <c r="B15" s="71"/>
    </row>
    <row r="16" spans="1:2" ht="21" x14ac:dyDescent="0.4">
      <c r="A16" s="71"/>
      <c r="B16" s="71"/>
    </row>
    <row r="17" spans="1:2" ht="21" x14ac:dyDescent="0.4">
      <c r="A17" s="71"/>
      <c r="B17" s="71"/>
    </row>
    <row r="18" spans="1:2" ht="20.399999999999999" x14ac:dyDescent="0.35">
      <c r="A18" s="72"/>
      <c r="B18" s="72"/>
    </row>
    <row r="19" spans="1:2" ht="20.399999999999999" x14ac:dyDescent="0.35">
      <c r="A19" s="72"/>
      <c r="B19" s="72"/>
    </row>
    <row r="20" spans="1:2" ht="20.399999999999999" x14ac:dyDescent="0.35">
      <c r="A20" s="72"/>
      <c r="B20" s="72"/>
    </row>
  </sheetData>
  <mergeCells count="7">
    <mergeCell ref="A14:B14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A14"/>
  <sheetViews>
    <sheetView zoomScale="70" zoomScaleNormal="70" workbookViewId="0">
      <selection activeCell="D11" sqref="D11"/>
    </sheetView>
  </sheetViews>
  <sheetFormatPr defaultRowHeight="13.2" x14ac:dyDescent="0.25"/>
  <cols>
    <col min="1" max="1" width="86.88671875" customWidth="1"/>
  </cols>
  <sheetData>
    <row r="2" spans="1:1" ht="90" customHeight="1" x14ac:dyDescent="0.35">
      <c r="A2" s="25" t="s">
        <v>68</v>
      </c>
    </row>
    <row r="3" spans="1:1" ht="20.399999999999999" x14ac:dyDescent="0.35">
      <c r="A3" s="35" t="str">
        <f>'информация об организации'!B18</f>
        <v>транспортировка сточных вод</v>
      </c>
    </row>
    <row r="4" spans="1:1" ht="20.399999999999999" x14ac:dyDescent="0.35">
      <c r="A4" s="35" t="str">
        <f>'информация об организации'!B5</f>
        <v>ООО "Газпром добыча Оренбург"</v>
      </c>
    </row>
    <row r="5" spans="1:1" ht="22.5" customHeight="1" x14ac:dyDescent="0.25">
      <c r="A5" s="24" t="s">
        <v>118</v>
      </c>
    </row>
    <row r="6" spans="1:1" ht="16.5" customHeight="1" x14ac:dyDescent="0.25">
      <c r="A6" s="24"/>
    </row>
    <row r="7" spans="1:1" ht="72" x14ac:dyDescent="0.25">
      <c r="A7" s="26" t="s">
        <v>24</v>
      </c>
    </row>
    <row r="8" spans="1:1" ht="108" x14ac:dyDescent="0.25">
      <c r="A8" s="26" t="s">
        <v>25</v>
      </c>
    </row>
    <row r="9" spans="1:1" ht="54" x14ac:dyDescent="0.25">
      <c r="A9" s="26" t="s">
        <v>156</v>
      </c>
    </row>
    <row r="10" spans="1:1" ht="36" x14ac:dyDescent="0.25">
      <c r="A10" s="27" t="s">
        <v>29</v>
      </c>
    </row>
    <row r="11" spans="1:1" ht="81" customHeight="1" x14ac:dyDescent="0.25">
      <c r="A11" s="27" t="s">
        <v>30</v>
      </c>
    </row>
    <row r="12" spans="1:1" ht="54" x14ac:dyDescent="0.25">
      <c r="A12" s="26" t="s">
        <v>61</v>
      </c>
    </row>
    <row r="13" spans="1:1" ht="18" x14ac:dyDescent="0.25">
      <c r="A13" s="28" t="s">
        <v>26</v>
      </c>
    </row>
    <row r="14" spans="1:1" ht="90" x14ac:dyDescent="0.25">
      <c r="A14" s="28" t="s">
        <v>28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2:E18"/>
  <sheetViews>
    <sheetView topLeftCell="A4" zoomScale="70" zoomScaleNormal="70" workbookViewId="0">
      <selection activeCell="L18" sqref="L18"/>
    </sheetView>
  </sheetViews>
  <sheetFormatPr defaultRowHeight="13.2" x14ac:dyDescent="0.25"/>
  <cols>
    <col min="1" max="1" width="59.44140625" customWidth="1"/>
    <col min="2" max="2" width="27.88671875" customWidth="1"/>
    <col min="3" max="3" width="28.6640625" customWidth="1"/>
    <col min="4" max="4" width="28.109375" customWidth="1"/>
    <col min="5" max="5" width="10" bestFit="1" customWidth="1"/>
  </cols>
  <sheetData>
    <row r="2" spans="1:5" ht="48.75" customHeight="1" x14ac:dyDescent="0.35">
      <c r="A2" s="101" t="s">
        <v>69</v>
      </c>
      <c r="B2" s="101"/>
    </row>
    <row r="3" spans="1:5" ht="20.399999999999999" x14ac:dyDescent="0.35">
      <c r="A3" s="101" t="s">
        <v>137</v>
      </c>
      <c r="B3" s="101"/>
    </row>
    <row r="4" spans="1:5" ht="20.399999999999999" x14ac:dyDescent="0.35">
      <c r="A4" s="101" t="str">
        <f>'информация об организации'!B5</f>
        <v>ООО "Газпром добыча Оренбург"</v>
      </c>
      <c r="B4" s="101"/>
    </row>
    <row r="5" spans="1:5" ht="33" customHeight="1" x14ac:dyDescent="0.25">
      <c r="A5" s="93" t="s">
        <v>119</v>
      </c>
      <c r="B5" s="93"/>
    </row>
    <row r="6" spans="1:5" ht="63.6" customHeight="1" x14ac:dyDescent="0.25">
      <c r="A6" s="108"/>
      <c r="B6" s="108"/>
      <c r="C6" s="109"/>
      <c r="D6" s="109"/>
    </row>
    <row r="7" spans="1:5" ht="36" x14ac:dyDescent="0.25">
      <c r="A7" s="20" t="s">
        <v>20</v>
      </c>
      <c r="B7" s="20" t="s">
        <v>153</v>
      </c>
      <c r="C7" s="64" t="s">
        <v>154</v>
      </c>
      <c r="D7" s="64" t="s">
        <v>178</v>
      </c>
    </row>
    <row r="8" spans="1:5" ht="36" x14ac:dyDescent="0.25">
      <c r="A8" s="11" t="s">
        <v>31</v>
      </c>
      <c r="B8" s="20" t="s">
        <v>152</v>
      </c>
      <c r="C8" s="64" t="s">
        <v>152</v>
      </c>
      <c r="D8" s="64" t="s">
        <v>152</v>
      </c>
    </row>
    <row r="9" spans="1:5" ht="33.75" customHeight="1" x14ac:dyDescent="0.25">
      <c r="A9" s="46" t="s">
        <v>74</v>
      </c>
      <c r="B9" s="59">
        <v>27.214233287818256</v>
      </c>
      <c r="C9" s="59">
        <v>27.230827072104404</v>
      </c>
      <c r="D9" s="59">
        <v>27.248718617078534</v>
      </c>
    </row>
    <row r="10" spans="1:5" ht="18" x14ac:dyDescent="0.25">
      <c r="A10" s="11" t="s">
        <v>32</v>
      </c>
      <c r="B10" s="29" t="s">
        <v>33</v>
      </c>
      <c r="C10" s="29" t="s">
        <v>33</v>
      </c>
      <c r="D10" s="29" t="s">
        <v>33</v>
      </c>
    </row>
    <row r="11" spans="1:5" ht="68.25" customHeight="1" x14ac:dyDescent="0.25">
      <c r="A11" s="10" t="s">
        <v>70</v>
      </c>
      <c r="B11" s="29" t="s">
        <v>155</v>
      </c>
      <c r="C11" s="29" t="s">
        <v>155</v>
      </c>
      <c r="D11" s="29" t="s">
        <v>155</v>
      </c>
    </row>
    <row r="12" spans="1:5" ht="37.5" customHeight="1" x14ac:dyDescent="0.25">
      <c r="A12" s="10" t="s">
        <v>34</v>
      </c>
      <c r="B12" s="60">
        <v>1174.2669521360699</v>
      </c>
      <c r="C12" s="60">
        <v>1174.9829573342329</v>
      </c>
      <c r="D12" s="60">
        <v>1175.7549596083218</v>
      </c>
    </row>
    <row r="13" spans="1:5" ht="37.5" customHeight="1" x14ac:dyDescent="0.25">
      <c r="A13" s="52" t="s">
        <v>120</v>
      </c>
      <c r="B13" s="67">
        <f>SUM(B14:B16)</f>
        <v>43.15</v>
      </c>
      <c r="C13" s="67">
        <f t="shared" ref="C13:D13" si="0">SUM(C14:C16)</f>
        <v>43.15</v>
      </c>
      <c r="D13" s="67">
        <f t="shared" si="0"/>
        <v>43.15</v>
      </c>
      <c r="E13" s="61"/>
    </row>
    <row r="14" spans="1:5" ht="18" x14ac:dyDescent="0.25">
      <c r="A14" s="30" t="s">
        <v>71</v>
      </c>
      <c r="B14" s="110">
        <v>23.27</v>
      </c>
      <c r="C14" s="110">
        <v>23.27</v>
      </c>
      <c r="D14" s="110">
        <v>23.27</v>
      </c>
    </row>
    <row r="15" spans="1:5" ht="18" x14ac:dyDescent="0.25">
      <c r="A15" s="51" t="s">
        <v>72</v>
      </c>
      <c r="B15" s="110">
        <v>19.88</v>
      </c>
      <c r="C15" s="110">
        <v>19.88</v>
      </c>
      <c r="D15" s="110">
        <v>19.88</v>
      </c>
    </row>
    <row r="16" spans="1:5" ht="18" x14ac:dyDescent="0.25">
      <c r="A16" s="51" t="s">
        <v>73</v>
      </c>
      <c r="B16" s="67"/>
      <c r="C16" s="67"/>
      <c r="D16" s="67"/>
    </row>
    <row r="17" spans="1:4" ht="45" customHeight="1" x14ac:dyDescent="0.25">
      <c r="A17" s="32" t="s">
        <v>121</v>
      </c>
      <c r="B17" s="45" t="s">
        <v>33</v>
      </c>
      <c r="C17" s="45" t="s">
        <v>33</v>
      </c>
      <c r="D17" s="45" t="s">
        <v>33</v>
      </c>
    </row>
    <row r="18" spans="1:4" ht="72" x14ac:dyDescent="0.25">
      <c r="A18" s="32" t="s">
        <v>122</v>
      </c>
      <c r="B18" s="45" t="s">
        <v>33</v>
      </c>
      <c r="C18" s="45" t="s">
        <v>33</v>
      </c>
      <c r="D18" s="45" t="s">
        <v>33</v>
      </c>
    </row>
  </sheetData>
  <mergeCells count="5">
    <mergeCell ref="A2:B2"/>
    <mergeCell ref="A5:B5"/>
    <mergeCell ref="A3:B3"/>
    <mergeCell ref="A4:B4"/>
    <mergeCell ref="A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20"/>
  <sheetViews>
    <sheetView zoomScale="85" zoomScaleNormal="85" workbookViewId="0">
      <selection activeCell="B15" sqref="B15:B16"/>
    </sheetView>
  </sheetViews>
  <sheetFormatPr defaultColWidth="9.109375" defaultRowHeight="18" x14ac:dyDescent="0.35"/>
  <cols>
    <col min="1" max="1" width="31.6640625" style="2" customWidth="1"/>
    <col min="2" max="2" width="56.5546875" style="2" customWidth="1"/>
    <col min="3" max="12" width="0" style="2" hidden="1" customWidth="1"/>
    <col min="13" max="16384" width="9.109375" style="2"/>
  </cols>
  <sheetData>
    <row r="1" spans="1:4" ht="15" customHeight="1" x14ac:dyDescent="0.35">
      <c r="B1" s="78" t="s">
        <v>146</v>
      </c>
    </row>
    <row r="2" spans="1:4" ht="20.399999999999999" x14ac:dyDescent="0.35">
      <c r="A2" s="92" t="s">
        <v>12</v>
      </c>
      <c r="B2" s="92"/>
    </row>
    <row r="3" spans="1:4" x14ac:dyDescent="0.35">
      <c r="A3" s="93" t="s">
        <v>80</v>
      </c>
      <c r="B3" s="93"/>
    </row>
    <row r="4" spans="1:4" ht="5.25" customHeight="1" x14ac:dyDescent="0.35"/>
    <row r="5" spans="1:4" ht="38.25" customHeight="1" x14ac:dyDescent="0.35">
      <c r="A5" s="16" t="s">
        <v>13</v>
      </c>
      <c r="B5" s="16" t="s">
        <v>0</v>
      </c>
    </row>
    <row r="6" spans="1:4" ht="30.75" customHeight="1" x14ac:dyDescent="0.35">
      <c r="A6" s="19" t="s">
        <v>14</v>
      </c>
      <c r="B6" s="16" t="s">
        <v>123</v>
      </c>
    </row>
    <row r="7" spans="1:4" ht="54" x14ac:dyDescent="0.35">
      <c r="A7" s="11" t="s">
        <v>15</v>
      </c>
      <c r="B7" s="11" t="s">
        <v>6</v>
      </c>
    </row>
    <row r="8" spans="1:4" ht="54" x14ac:dyDescent="0.35">
      <c r="A8" s="11" t="s">
        <v>16</v>
      </c>
      <c r="B8" s="10" t="s">
        <v>27</v>
      </c>
    </row>
    <row r="9" spans="1:4" x14ac:dyDescent="0.35">
      <c r="A9" s="89" t="s">
        <v>17</v>
      </c>
      <c r="B9" s="17" t="s">
        <v>7</v>
      </c>
    </row>
    <row r="10" spans="1:4" ht="22.8" x14ac:dyDescent="0.4">
      <c r="A10" s="90"/>
      <c r="B10" s="12" t="s">
        <v>8</v>
      </c>
      <c r="D10" s="36"/>
    </row>
    <row r="11" spans="1:4" ht="21.75" customHeight="1" x14ac:dyDescent="0.35">
      <c r="A11" s="90"/>
      <c r="B11" s="13" t="s">
        <v>9</v>
      </c>
    </row>
    <row r="12" spans="1:4" ht="36" x14ac:dyDescent="0.35">
      <c r="A12" s="90"/>
      <c r="B12" s="13" t="s">
        <v>10</v>
      </c>
    </row>
    <row r="13" spans="1:4" ht="39.75" customHeight="1" x14ac:dyDescent="0.35">
      <c r="A13" s="90"/>
      <c r="B13" s="14" t="s">
        <v>11</v>
      </c>
    </row>
    <row r="14" spans="1:4" ht="39.75" customHeight="1" x14ac:dyDescent="0.4">
      <c r="A14" s="90"/>
      <c r="B14" s="18" t="s">
        <v>130</v>
      </c>
      <c r="D14" s="36" t="s">
        <v>62</v>
      </c>
    </row>
    <row r="15" spans="1:4" ht="72" x14ac:dyDescent="0.35">
      <c r="A15" s="90"/>
      <c r="B15" s="80" t="s">
        <v>175</v>
      </c>
    </row>
    <row r="16" spans="1:4" x14ac:dyDescent="0.35">
      <c r="A16" s="90"/>
      <c r="B16" s="81" t="s">
        <v>176</v>
      </c>
    </row>
    <row r="17" spans="1:4" ht="36" x14ac:dyDescent="0.35">
      <c r="A17" s="91"/>
      <c r="B17" s="15" t="s">
        <v>11</v>
      </c>
    </row>
    <row r="18" spans="1:4" ht="36" x14ac:dyDescent="0.4">
      <c r="A18" s="10" t="s">
        <v>35</v>
      </c>
      <c r="B18" s="44" t="s">
        <v>145</v>
      </c>
      <c r="D18" s="36" t="s">
        <v>63</v>
      </c>
    </row>
    <row r="19" spans="1:4" ht="79.5" customHeight="1" x14ac:dyDescent="0.35">
      <c r="A19" s="10" t="s">
        <v>92</v>
      </c>
      <c r="B19" s="79">
        <v>1.18</v>
      </c>
    </row>
    <row r="20" spans="1:4" ht="55.5" customHeight="1" x14ac:dyDescent="0.35">
      <c r="A20" s="10" t="s">
        <v>91</v>
      </c>
      <c r="B20" s="79">
        <v>1</v>
      </c>
    </row>
  </sheetData>
  <mergeCells count="3">
    <mergeCell ref="A9:A17"/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2:N39"/>
  <sheetViews>
    <sheetView zoomScale="70" zoomScaleNormal="70" workbookViewId="0">
      <selection activeCell="B42" sqref="B42"/>
    </sheetView>
  </sheetViews>
  <sheetFormatPr defaultRowHeight="13.2" x14ac:dyDescent="0.25"/>
  <cols>
    <col min="1" max="1" width="49.33203125" customWidth="1"/>
    <col min="2" max="2" width="54.6640625" customWidth="1"/>
    <col min="3" max="3" width="30.109375" style="1" customWidth="1"/>
    <col min="4" max="4" width="31.109375" customWidth="1"/>
    <col min="5" max="5" width="24.33203125" customWidth="1"/>
    <col min="6" max="6" width="23" customWidth="1"/>
    <col min="7" max="7" width="23.33203125" customWidth="1"/>
    <col min="8" max="8" width="25.33203125" customWidth="1"/>
  </cols>
  <sheetData>
    <row r="2" spans="1:14" ht="20.399999999999999" x14ac:dyDescent="0.35">
      <c r="A2" s="92" t="s">
        <v>36</v>
      </c>
      <c r="B2" s="92"/>
      <c r="C2" s="92"/>
    </row>
    <row r="3" spans="1:14" ht="20.399999999999999" x14ac:dyDescent="0.35">
      <c r="A3" s="92" t="s">
        <v>64</v>
      </c>
      <c r="B3" s="92"/>
      <c r="C3" s="92"/>
    </row>
    <row r="4" spans="1:14" ht="20.399999999999999" x14ac:dyDescent="0.35">
      <c r="A4" s="92" t="str">
        <f>'информация об организации'!B18</f>
        <v>транспортировка сточных вод</v>
      </c>
      <c r="B4" s="92"/>
      <c r="C4" s="92"/>
    </row>
    <row r="5" spans="1:14" ht="20.399999999999999" x14ac:dyDescent="0.35">
      <c r="A5" s="92" t="str">
        <f>'информация об организации'!B5</f>
        <v>ООО "Газпром добыча Оренбург"</v>
      </c>
      <c r="B5" s="92"/>
      <c r="C5" s="92"/>
    </row>
    <row r="6" spans="1:14" ht="24" customHeight="1" x14ac:dyDescent="0.25">
      <c r="A6" s="93" t="s">
        <v>75</v>
      </c>
      <c r="B6" s="93"/>
      <c r="C6" s="93"/>
    </row>
    <row r="7" spans="1:14" ht="22.8" x14ac:dyDescent="0.4">
      <c r="A7" s="23" t="s">
        <v>76</v>
      </c>
      <c r="B7" s="2"/>
      <c r="C7" s="3"/>
      <c r="F7" s="36"/>
      <c r="G7" s="36"/>
      <c r="H7" s="36"/>
      <c r="I7" s="36"/>
      <c r="J7" s="36"/>
      <c r="K7" s="36"/>
      <c r="L7" s="36"/>
      <c r="M7" s="36"/>
      <c r="N7" s="36"/>
    </row>
    <row r="8" spans="1:14" ht="11.25" customHeight="1" x14ac:dyDescent="0.4">
      <c r="A8" s="23"/>
      <c r="B8" s="2"/>
      <c r="C8" s="3"/>
      <c r="F8" s="36"/>
      <c r="G8" s="36"/>
      <c r="H8" s="36"/>
      <c r="I8" s="36"/>
      <c r="J8" s="36"/>
      <c r="K8" s="36"/>
      <c r="L8" s="36"/>
      <c r="M8" s="36"/>
      <c r="N8" s="36"/>
    </row>
    <row r="9" spans="1:14" ht="30.75" customHeight="1" x14ac:dyDescent="0.25">
      <c r="A9" s="31" t="s">
        <v>20</v>
      </c>
      <c r="B9" s="77" t="s">
        <v>142</v>
      </c>
      <c r="C9" s="94" t="s">
        <v>160</v>
      </c>
      <c r="D9" s="98"/>
      <c r="E9" s="94" t="s">
        <v>165</v>
      </c>
      <c r="F9" s="98"/>
      <c r="G9" s="94" t="s">
        <v>166</v>
      </c>
      <c r="H9" s="98"/>
    </row>
    <row r="10" spans="1:14" ht="54" x14ac:dyDescent="0.25">
      <c r="A10" s="32" t="s">
        <v>77</v>
      </c>
      <c r="B10" s="77" t="s">
        <v>147</v>
      </c>
      <c r="C10" s="94" t="s">
        <v>147</v>
      </c>
      <c r="D10" s="98"/>
      <c r="E10" s="94" t="s">
        <v>147</v>
      </c>
      <c r="F10" s="98"/>
      <c r="G10" s="94" t="s">
        <v>147</v>
      </c>
      <c r="H10" s="98"/>
    </row>
    <row r="11" spans="1:14" ht="37.5" customHeight="1" x14ac:dyDescent="0.25">
      <c r="A11" s="32" t="s">
        <v>78</v>
      </c>
      <c r="B11" s="77" t="s">
        <v>150</v>
      </c>
      <c r="C11" s="94" t="s">
        <v>161</v>
      </c>
      <c r="D11" s="98"/>
      <c r="E11" s="94" t="s">
        <v>161</v>
      </c>
      <c r="F11" s="98"/>
      <c r="G11" s="94" t="s">
        <v>161</v>
      </c>
      <c r="H11" s="98"/>
    </row>
    <row r="12" spans="1:14" ht="36" x14ac:dyDescent="0.25">
      <c r="A12" s="89" t="s">
        <v>151</v>
      </c>
      <c r="B12" s="77" t="s">
        <v>148</v>
      </c>
      <c r="C12" s="77" t="s">
        <v>162</v>
      </c>
      <c r="D12" s="77" t="s">
        <v>163</v>
      </c>
      <c r="E12" s="77" t="s">
        <v>167</v>
      </c>
      <c r="F12" s="77" t="s">
        <v>168</v>
      </c>
      <c r="G12" s="77" t="s">
        <v>169</v>
      </c>
      <c r="H12" s="77" t="s">
        <v>170</v>
      </c>
    </row>
    <row r="13" spans="1:14" ht="45" customHeight="1" x14ac:dyDescent="0.25">
      <c r="A13" s="91"/>
      <c r="B13" s="22" t="s">
        <v>149</v>
      </c>
      <c r="C13" s="22" t="s">
        <v>149</v>
      </c>
      <c r="D13" s="22" t="s">
        <v>164</v>
      </c>
      <c r="E13" s="22" t="s">
        <v>164</v>
      </c>
      <c r="F13" s="22" t="s">
        <v>171</v>
      </c>
      <c r="G13" s="22" t="s">
        <v>171</v>
      </c>
      <c r="H13" s="22" t="s">
        <v>172</v>
      </c>
    </row>
    <row r="14" spans="1:14" ht="54" customHeight="1" x14ac:dyDescent="0.25">
      <c r="A14" s="32" t="s">
        <v>82</v>
      </c>
      <c r="B14" s="77" t="s">
        <v>174</v>
      </c>
      <c r="C14" s="94" t="s">
        <v>173</v>
      </c>
      <c r="D14" s="97"/>
      <c r="E14" s="97"/>
      <c r="F14" s="97"/>
      <c r="G14" s="97"/>
      <c r="H14" s="98"/>
    </row>
    <row r="15" spans="1:14" ht="119.25" customHeight="1" x14ac:dyDescent="0.25">
      <c r="A15" s="48"/>
      <c r="B15" s="49"/>
      <c r="C15" s="50"/>
      <c r="F15" s="82"/>
    </row>
    <row r="16" spans="1:14" ht="12.75" customHeight="1" x14ac:dyDescent="0.25"/>
    <row r="17" spans="1:3" ht="28.5" hidden="1" customHeight="1" x14ac:dyDescent="0.3">
      <c r="A17" s="96" t="s">
        <v>79</v>
      </c>
      <c r="B17" s="96"/>
      <c r="C17" s="96"/>
    </row>
    <row r="18" spans="1:3" ht="6.75" hidden="1" customHeight="1" x14ac:dyDescent="0.3">
      <c r="A18" s="47"/>
      <c r="B18" s="47"/>
      <c r="C18" s="47"/>
    </row>
    <row r="19" spans="1:3" ht="32.25" hidden="1" customHeight="1" x14ac:dyDescent="0.25">
      <c r="A19" s="21" t="s">
        <v>20</v>
      </c>
      <c r="B19" s="77" t="s">
        <v>19</v>
      </c>
      <c r="C19" s="77" t="s">
        <v>124</v>
      </c>
    </row>
    <row r="20" spans="1:3" ht="54" hidden="1" x14ac:dyDescent="0.25">
      <c r="A20" s="32" t="s">
        <v>77</v>
      </c>
      <c r="B20" s="94" t="s">
        <v>18</v>
      </c>
      <c r="C20" s="95"/>
    </row>
    <row r="21" spans="1:3" ht="36" hidden="1" customHeight="1" x14ac:dyDescent="0.25">
      <c r="A21" s="32" t="s">
        <v>78</v>
      </c>
      <c r="B21" s="33"/>
      <c r="C21" s="76" t="s">
        <v>41</v>
      </c>
    </row>
    <row r="22" spans="1:3" ht="18" hidden="1" x14ac:dyDescent="0.25">
      <c r="A22" s="89" t="s">
        <v>81</v>
      </c>
      <c r="B22" s="33"/>
      <c r="C22" s="31" t="s">
        <v>125</v>
      </c>
    </row>
    <row r="23" spans="1:3" ht="38.25" hidden="1" customHeight="1" x14ac:dyDescent="0.25">
      <c r="A23" s="91"/>
      <c r="B23" s="33"/>
      <c r="C23" s="22" t="s">
        <v>42</v>
      </c>
    </row>
    <row r="24" spans="1:3" ht="54" hidden="1" customHeight="1" x14ac:dyDescent="0.25">
      <c r="A24" s="32" t="s">
        <v>82</v>
      </c>
      <c r="B24" s="33"/>
      <c r="C24" s="76" t="s">
        <v>43</v>
      </c>
    </row>
    <row r="25" spans="1:3" ht="18" hidden="1" x14ac:dyDescent="0.25">
      <c r="A25" s="48"/>
      <c r="B25" s="49"/>
      <c r="C25" s="50"/>
    </row>
    <row r="26" spans="1:3" ht="18" hidden="1" x14ac:dyDescent="0.25">
      <c r="A26" s="48"/>
      <c r="B26" s="49"/>
      <c r="C26" s="50"/>
    </row>
    <row r="27" spans="1:3" ht="18" hidden="1" x14ac:dyDescent="0.25">
      <c r="A27" s="48"/>
      <c r="B27" s="49"/>
      <c r="C27" s="50"/>
    </row>
    <row r="28" spans="1:3" ht="18" hidden="1" x14ac:dyDescent="0.25">
      <c r="A28" s="48"/>
      <c r="B28" s="49"/>
      <c r="C28" s="50"/>
    </row>
    <row r="29" spans="1:3" ht="37.5" hidden="1" customHeight="1" x14ac:dyDescent="0.25">
      <c r="A29" s="48"/>
      <c r="B29" s="49"/>
      <c r="C29" s="50"/>
    </row>
    <row r="30" spans="1:3" ht="115.5" hidden="1" customHeight="1" x14ac:dyDescent="0.25">
      <c r="A30" s="48"/>
      <c r="B30" s="49"/>
      <c r="C30" s="50"/>
    </row>
    <row r="31" spans="1:3" ht="18" hidden="1" customHeight="1" x14ac:dyDescent="0.25"/>
    <row r="32" spans="1:3" ht="17.399999999999999" hidden="1" x14ac:dyDescent="0.3">
      <c r="A32" s="96" t="s">
        <v>44</v>
      </c>
      <c r="B32" s="96"/>
      <c r="C32" s="96"/>
    </row>
    <row r="33" spans="1:3" ht="36.75" hidden="1" customHeight="1" x14ac:dyDescent="0.25">
      <c r="A33" s="21" t="s">
        <v>20</v>
      </c>
      <c r="B33" s="77" t="s">
        <v>19</v>
      </c>
      <c r="C33" s="77" t="s">
        <v>124</v>
      </c>
    </row>
    <row r="34" spans="1:3" ht="54" hidden="1" x14ac:dyDescent="0.25">
      <c r="A34" s="32" t="s">
        <v>38</v>
      </c>
      <c r="B34" s="94" t="s">
        <v>18</v>
      </c>
      <c r="C34" s="95"/>
    </row>
    <row r="35" spans="1:3" ht="36" hidden="1" customHeight="1" x14ac:dyDescent="0.25">
      <c r="A35" s="32" t="s">
        <v>39</v>
      </c>
      <c r="B35" s="33"/>
      <c r="C35" s="76" t="s">
        <v>41</v>
      </c>
    </row>
    <row r="36" spans="1:3" ht="18" hidden="1" x14ac:dyDescent="0.25">
      <c r="A36" s="89" t="s">
        <v>37</v>
      </c>
      <c r="B36" s="33"/>
      <c r="C36" s="31" t="s">
        <v>125</v>
      </c>
    </row>
    <row r="37" spans="1:3" ht="45" hidden="1" customHeight="1" x14ac:dyDescent="0.25">
      <c r="A37" s="91"/>
      <c r="B37" s="33"/>
      <c r="C37" s="22" t="s">
        <v>42</v>
      </c>
    </row>
    <row r="38" spans="1:3" ht="54" hidden="1" customHeight="1" x14ac:dyDescent="0.25">
      <c r="A38" s="32" t="s">
        <v>40</v>
      </c>
      <c r="B38" s="33"/>
      <c r="C38" s="76" t="s">
        <v>43</v>
      </c>
    </row>
    <row r="39" spans="1:3" hidden="1" x14ac:dyDescent="0.25"/>
  </sheetData>
  <mergeCells count="22">
    <mergeCell ref="A2:C2"/>
    <mergeCell ref="A6:C6"/>
    <mergeCell ref="A3:C3"/>
    <mergeCell ref="B34:C34"/>
    <mergeCell ref="C9:D9"/>
    <mergeCell ref="C10:D10"/>
    <mergeCell ref="C11:D11"/>
    <mergeCell ref="A36:A37"/>
    <mergeCell ref="A4:C4"/>
    <mergeCell ref="A5:C5"/>
    <mergeCell ref="B20:C20"/>
    <mergeCell ref="A22:A23"/>
    <mergeCell ref="A32:C32"/>
    <mergeCell ref="A12:A13"/>
    <mergeCell ref="A17:C17"/>
    <mergeCell ref="C14:H14"/>
    <mergeCell ref="E9:F9"/>
    <mergeCell ref="E10:F10"/>
    <mergeCell ref="E11:F11"/>
    <mergeCell ref="G9:H9"/>
    <mergeCell ref="G10:H10"/>
    <mergeCell ref="G11:H11"/>
  </mergeCells>
  <pageMargins left="0.7" right="0.7" top="0.75" bottom="0.75" header="0.3" footer="0.3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C40"/>
  <sheetViews>
    <sheetView tabSelected="1" topLeftCell="A28" zoomScale="80" zoomScaleNormal="80" workbookViewId="0">
      <selection activeCell="E39" sqref="E39"/>
    </sheetView>
  </sheetViews>
  <sheetFormatPr defaultColWidth="9.109375" defaultRowHeight="15.6" x14ac:dyDescent="0.25"/>
  <cols>
    <col min="1" max="1" width="91.109375" style="5" customWidth="1"/>
    <col min="2" max="2" width="25.33203125" style="58" customWidth="1"/>
    <col min="3" max="3" width="13.109375" style="5" customWidth="1"/>
    <col min="4" max="16384" width="9.109375" style="5"/>
  </cols>
  <sheetData>
    <row r="1" spans="1:3" x14ac:dyDescent="0.25">
      <c r="A1" s="4"/>
      <c r="B1" s="55"/>
    </row>
    <row r="2" spans="1:3" ht="46.5" customHeight="1" x14ac:dyDescent="0.25">
      <c r="A2" s="99" t="s">
        <v>159</v>
      </c>
      <c r="B2" s="99"/>
    </row>
    <row r="3" spans="1:3" ht="24.9" customHeight="1" x14ac:dyDescent="0.25">
      <c r="A3" s="100" t="str">
        <f>'информация об организации'!B18</f>
        <v>транспортировка сточных вод</v>
      </c>
      <c r="B3" s="100"/>
    </row>
    <row r="4" spans="1:3" ht="24.9" customHeight="1" x14ac:dyDescent="0.25">
      <c r="A4" s="100" t="str">
        <f>'информация об организации'!B5</f>
        <v>ООО "Газпром добыча Оренбург"</v>
      </c>
      <c r="B4" s="100"/>
    </row>
    <row r="5" spans="1:3" x14ac:dyDescent="0.25">
      <c r="A5" s="93" t="s">
        <v>83</v>
      </c>
      <c r="B5" s="93"/>
    </row>
    <row r="6" spans="1:3" ht="19.8" customHeight="1" x14ac:dyDescent="0.25">
      <c r="A6" s="9"/>
      <c r="B6" s="56"/>
    </row>
    <row r="7" spans="1:3" ht="32.25" customHeight="1" x14ac:dyDescent="0.25">
      <c r="A7" s="37" t="s">
        <v>1</v>
      </c>
      <c r="B7" s="38" t="s">
        <v>158</v>
      </c>
    </row>
    <row r="8" spans="1:3" s="7" customFormat="1" ht="41.25" customHeight="1" x14ac:dyDescent="0.25">
      <c r="A8" s="6" t="s">
        <v>49</v>
      </c>
      <c r="B8" s="111">
        <v>278.05</v>
      </c>
    </row>
    <row r="9" spans="1:3" s="7" customFormat="1" ht="33.75" customHeight="1" x14ac:dyDescent="0.25">
      <c r="A9" s="39" t="s">
        <v>50</v>
      </c>
      <c r="B9" s="75">
        <v>173.55240000000001</v>
      </c>
    </row>
    <row r="10" spans="1:3" s="7" customFormat="1" ht="30" customHeight="1" x14ac:dyDescent="0.25">
      <c r="A10" s="40" t="s">
        <v>59</v>
      </c>
      <c r="B10" s="112">
        <f>SUM(B11:B12,B15:B24)</f>
        <v>1967.4975970031999</v>
      </c>
    </row>
    <row r="11" spans="1:3" s="7" customFormat="1" ht="30" customHeight="1" x14ac:dyDescent="0.25">
      <c r="A11" s="8" t="s">
        <v>84</v>
      </c>
      <c r="B11" s="113"/>
      <c r="C11" s="41"/>
    </row>
    <row r="12" spans="1:3" ht="30" customHeight="1" x14ac:dyDescent="0.25">
      <c r="A12" s="8" t="s">
        <v>45</v>
      </c>
      <c r="B12" s="113">
        <f>B13*B14</f>
        <v>6.8088999999999995</v>
      </c>
    </row>
    <row r="13" spans="1:3" s="9" customFormat="1" ht="20.100000000000001" customHeight="1" x14ac:dyDescent="0.25">
      <c r="A13" s="42" t="s">
        <v>51</v>
      </c>
      <c r="B13" s="114">
        <v>5</v>
      </c>
    </row>
    <row r="14" spans="1:3" s="9" customFormat="1" ht="20.100000000000001" customHeight="1" x14ac:dyDescent="0.25">
      <c r="A14" s="42" t="s">
        <v>177</v>
      </c>
      <c r="B14" s="115">
        <v>1.36178</v>
      </c>
    </row>
    <row r="15" spans="1:3" s="9" customFormat="1" ht="30" customHeight="1" x14ac:dyDescent="0.25">
      <c r="A15" s="8" t="s">
        <v>52</v>
      </c>
      <c r="B15" s="114"/>
    </row>
    <row r="16" spans="1:3" ht="42.75" customHeight="1" x14ac:dyDescent="0.25">
      <c r="A16" s="8" t="s">
        <v>46</v>
      </c>
      <c r="B16" s="113">
        <v>878.78707016320004</v>
      </c>
    </row>
    <row r="17" spans="1:2" ht="40.5" customHeight="1" x14ac:dyDescent="0.25">
      <c r="A17" s="8" t="s">
        <v>53</v>
      </c>
      <c r="B17" s="114"/>
    </row>
    <row r="18" spans="1:2" ht="30" customHeight="1" x14ac:dyDescent="0.25">
      <c r="A18" s="8" t="s">
        <v>2</v>
      </c>
      <c r="B18" s="113">
        <v>29.606999999999999</v>
      </c>
    </row>
    <row r="19" spans="1:2" ht="30" customHeight="1" x14ac:dyDescent="0.25">
      <c r="A19" s="8" t="s">
        <v>3</v>
      </c>
      <c r="B19" s="114"/>
    </row>
    <row r="20" spans="1:2" ht="30" customHeight="1" x14ac:dyDescent="0.25">
      <c r="A20" s="8" t="s">
        <v>54</v>
      </c>
      <c r="B20" s="114"/>
    </row>
    <row r="21" spans="1:2" ht="30" customHeight="1" x14ac:dyDescent="0.25">
      <c r="A21" s="8" t="s">
        <v>55</v>
      </c>
      <c r="B21" s="113"/>
    </row>
    <row r="22" spans="1:2" ht="30" customHeight="1" x14ac:dyDescent="0.25">
      <c r="A22" s="8" t="s">
        <v>47</v>
      </c>
      <c r="B22" s="113">
        <v>1042.8499999999999</v>
      </c>
    </row>
    <row r="23" spans="1:2" s="9" customFormat="1" ht="61.5" customHeight="1" x14ac:dyDescent="0.25">
      <c r="A23" s="8" t="s">
        <v>48</v>
      </c>
      <c r="B23" s="113"/>
    </row>
    <row r="24" spans="1:2" s="9" customFormat="1" ht="30" customHeight="1" x14ac:dyDescent="0.25">
      <c r="A24" s="8" t="s">
        <v>56</v>
      </c>
      <c r="B24" s="113">
        <v>9.444626839999998</v>
      </c>
    </row>
    <row r="25" spans="1:2" ht="30" customHeight="1" x14ac:dyDescent="0.25">
      <c r="A25" s="40" t="s">
        <v>85</v>
      </c>
      <c r="B25" s="113">
        <f>B9-B10</f>
        <v>-1793.9451970031998</v>
      </c>
    </row>
    <row r="26" spans="1:2" ht="62.4" x14ac:dyDescent="0.25">
      <c r="A26" s="8" t="s">
        <v>58</v>
      </c>
      <c r="B26" s="114"/>
    </row>
    <row r="27" spans="1:2" ht="30" customHeight="1" x14ac:dyDescent="0.25">
      <c r="A27" s="40" t="s">
        <v>60</v>
      </c>
      <c r="B27" s="116">
        <v>841.80000000000018</v>
      </c>
    </row>
    <row r="28" spans="1:2" ht="20.100000000000001" customHeight="1" x14ac:dyDescent="0.25">
      <c r="A28" s="8" t="s">
        <v>57</v>
      </c>
      <c r="B28" s="114"/>
    </row>
    <row r="29" spans="1:2" ht="20.100000000000001" customHeight="1" x14ac:dyDescent="0.25">
      <c r="A29" s="8" t="s">
        <v>4</v>
      </c>
      <c r="B29" s="114">
        <v>841.80000000000018</v>
      </c>
    </row>
    <row r="30" spans="1:2" s="9" customFormat="1" ht="30" customHeight="1" x14ac:dyDescent="0.25">
      <c r="A30" s="40" t="s">
        <v>86</v>
      </c>
      <c r="B30" s="113">
        <f>B25</f>
        <v>-1793.9451970031998</v>
      </c>
    </row>
    <row r="31" spans="1:2" s="7" customFormat="1" ht="109.2" x14ac:dyDescent="0.25">
      <c r="A31" s="40" t="s">
        <v>88</v>
      </c>
      <c r="B31" s="57" t="s">
        <v>5</v>
      </c>
    </row>
    <row r="32" spans="1:2" ht="30" customHeight="1" x14ac:dyDescent="0.25">
      <c r="A32" s="40" t="s">
        <v>89</v>
      </c>
      <c r="B32" s="117">
        <f>SUM(B33:B35)</f>
        <v>43.665999999999997</v>
      </c>
    </row>
    <row r="33" spans="1:2" ht="20.100000000000001" customHeight="1" x14ac:dyDescent="0.25">
      <c r="A33" s="53" t="s">
        <v>71</v>
      </c>
      <c r="B33" s="117">
        <v>23.786000000000001</v>
      </c>
    </row>
    <row r="34" spans="1:2" ht="20.100000000000001" customHeight="1" x14ac:dyDescent="0.25">
      <c r="A34" s="54" t="s">
        <v>72</v>
      </c>
      <c r="B34" s="117">
        <v>19.88</v>
      </c>
    </row>
    <row r="35" spans="1:2" ht="20.100000000000001" customHeight="1" x14ac:dyDescent="0.25">
      <c r="A35" s="54" t="s">
        <v>73</v>
      </c>
      <c r="B35" s="117"/>
    </row>
    <row r="36" spans="1:2" s="7" customFormat="1" ht="30" customHeight="1" x14ac:dyDescent="0.25">
      <c r="A36" s="40" t="s">
        <v>87</v>
      </c>
      <c r="B36" s="117"/>
    </row>
    <row r="37" spans="1:2" s="7" customFormat="1" ht="20.100000000000001" customHeight="1" x14ac:dyDescent="0.25">
      <c r="A37" s="53" t="s">
        <v>71</v>
      </c>
      <c r="B37" s="117"/>
    </row>
    <row r="38" spans="1:2" s="7" customFormat="1" ht="20.100000000000001" customHeight="1" x14ac:dyDescent="0.25">
      <c r="A38" s="54" t="s">
        <v>72</v>
      </c>
      <c r="B38" s="117"/>
    </row>
    <row r="39" spans="1:2" s="7" customFormat="1" ht="20.100000000000001" customHeight="1" x14ac:dyDescent="0.25">
      <c r="A39" s="54" t="s">
        <v>73</v>
      </c>
      <c r="B39" s="114"/>
    </row>
    <row r="40" spans="1:2" x14ac:dyDescent="0.25">
      <c r="A40" s="40" t="s">
        <v>90</v>
      </c>
      <c r="B40" s="113">
        <v>3.4754999999999998</v>
      </c>
    </row>
  </sheetData>
  <mergeCells count="4">
    <mergeCell ref="A5:B5"/>
    <mergeCell ref="A2:B2"/>
    <mergeCell ref="A3:B3"/>
    <mergeCell ref="A4:B4"/>
  </mergeCells>
  <pageMargins left="0.75" right="0.28999999999999998" top="0.49" bottom="0.46" header="0.5" footer="0.5"/>
  <pageSetup paperSize="9" scale="79" fitToHeight="2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26"/>
  <sheetViews>
    <sheetView topLeftCell="A4" zoomScale="85" zoomScaleNormal="85" workbookViewId="0">
      <selection activeCell="D12" sqref="D12"/>
    </sheetView>
  </sheetViews>
  <sheetFormatPr defaultRowHeight="13.2" x14ac:dyDescent="0.25"/>
  <cols>
    <col min="1" max="1" width="68.109375" customWidth="1"/>
    <col min="2" max="2" width="14.5546875" customWidth="1"/>
  </cols>
  <sheetData>
    <row r="2" spans="1:2" ht="57" customHeight="1" x14ac:dyDescent="0.35">
      <c r="A2" s="101" t="s">
        <v>65</v>
      </c>
      <c r="B2" s="101"/>
    </row>
    <row r="3" spans="1:2" ht="20.399999999999999" x14ac:dyDescent="0.35">
      <c r="A3" s="101" t="s">
        <v>137</v>
      </c>
      <c r="B3" s="101"/>
    </row>
    <row r="4" spans="1:2" ht="20.399999999999999" x14ac:dyDescent="0.35">
      <c r="A4" s="101" t="str">
        <f>'информация об организации'!B5</f>
        <v>ООО "Газпром добыча Оренбург"</v>
      </c>
      <c r="B4" s="101"/>
    </row>
    <row r="5" spans="1:2" ht="33" customHeight="1" x14ac:dyDescent="0.25">
      <c r="A5" s="93" t="s">
        <v>93</v>
      </c>
      <c r="B5" s="93"/>
    </row>
    <row r="6" spans="1:2" ht="11.25" customHeight="1" x14ac:dyDescent="0.25">
      <c r="A6" s="24"/>
      <c r="B6" s="24"/>
    </row>
    <row r="7" spans="1:2" ht="36" x14ac:dyDescent="0.25">
      <c r="A7" s="20" t="s">
        <v>20</v>
      </c>
      <c r="B7" s="20" t="s">
        <v>157</v>
      </c>
    </row>
    <row r="8" spans="1:2" ht="54" x14ac:dyDescent="0.25">
      <c r="A8" s="11" t="s">
        <v>94</v>
      </c>
      <c r="B8" s="20" t="s">
        <v>126</v>
      </c>
    </row>
    <row r="9" spans="1:2" ht="54" x14ac:dyDescent="0.25">
      <c r="A9" s="11" t="s">
        <v>95</v>
      </c>
      <c r="B9" s="20" t="s">
        <v>126</v>
      </c>
    </row>
    <row r="10" spans="1:2" ht="20.100000000000001" customHeight="1" x14ac:dyDescent="0.25">
      <c r="A10" s="43" t="s">
        <v>96</v>
      </c>
      <c r="B10" s="20" t="s">
        <v>126</v>
      </c>
    </row>
    <row r="11" spans="1:2" ht="20.100000000000001" customHeight="1" x14ac:dyDescent="0.25">
      <c r="A11" s="43" t="s">
        <v>97</v>
      </c>
      <c r="B11" s="20" t="s">
        <v>126</v>
      </c>
    </row>
    <row r="12" spans="1:2" ht="20.100000000000001" customHeight="1" x14ac:dyDescent="0.25">
      <c r="A12" s="43" t="s">
        <v>98</v>
      </c>
      <c r="B12" s="20" t="s">
        <v>126</v>
      </c>
    </row>
    <row r="13" spans="1:2" ht="20.100000000000001" customHeight="1" x14ac:dyDescent="0.25">
      <c r="A13" s="43" t="s">
        <v>99</v>
      </c>
      <c r="B13" s="20" t="s">
        <v>126</v>
      </c>
    </row>
    <row r="14" spans="1:2" ht="20.100000000000001" customHeight="1" x14ac:dyDescent="0.25">
      <c r="A14" s="43" t="s">
        <v>100</v>
      </c>
      <c r="B14" s="73" t="s">
        <v>126</v>
      </c>
    </row>
    <row r="15" spans="1:2" ht="20.100000000000001" customHeight="1" x14ac:dyDescent="0.25">
      <c r="A15" s="43" t="s">
        <v>101</v>
      </c>
      <c r="B15" s="20" t="s">
        <v>126</v>
      </c>
    </row>
    <row r="16" spans="1:2" ht="20.100000000000001" customHeight="1" x14ac:dyDescent="0.25">
      <c r="A16" s="43" t="s">
        <v>102</v>
      </c>
      <c r="B16" s="20" t="s">
        <v>126</v>
      </c>
    </row>
    <row r="17" spans="1:2" ht="78.75" customHeight="1" x14ac:dyDescent="0.25">
      <c r="A17" s="34" t="s">
        <v>103</v>
      </c>
      <c r="B17" s="20" t="s">
        <v>126</v>
      </c>
    </row>
    <row r="18" spans="1:2" ht="20.100000000000001" customHeight="1" x14ac:dyDescent="0.25">
      <c r="A18" s="43" t="s">
        <v>96</v>
      </c>
      <c r="B18" s="20" t="s">
        <v>126</v>
      </c>
    </row>
    <row r="19" spans="1:2" ht="20.100000000000001" customHeight="1" x14ac:dyDescent="0.25">
      <c r="A19" s="43" t="s">
        <v>97</v>
      </c>
      <c r="B19" s="20" t="s">
        <v>126</v>
      </c>
    </row>
    <row r="20" spans="1:2" ht="20.100000000000001" customHeight="1" x14ac:dyDescent="0.25">
      <c r="A20" s="43" t="s">
        <v>98</v>
      </c>
      <c r="B20" s="20" t="s">
        <v>126</v>
      </c>
    </row>
    <row r="21" spans="1:2" ht="20.100000000000001" customHeight="1" x14ac:dyDescent="0.25">
      <c r="A21" s="43" t="s">
        <v>99</v>
      </c>
      <c r="B21" s="20" t="s">
        <v>126</v>
      </c>
    </row>
    <row r="22" spans="1:2" ht="18" x14ac:dyDescent="0.25">
      <c r="A22" s="43" t="s">
        <v>100</v>
      </c>
      <c r="B22" s="20" t="s">
        <v>126</v>
      </c>
    </row>
    <row r="23" spans="1:2" ht="18" x14ac:dyDescent="0.25">
      <c r="A23" s="43" t="s">
        <v>101</v>
      </c>
      <c r="B23" s="20" t="s">
        <v>126</v>
      </c>
    </row>
    <row r="24" spans="1:2" ht="18" x14ac:dyDescent="0.25">
      <c r="A24" s="43" t="s">
        <v>102</v>
      </c>
      <c r="B24" s="20" t="s">
        <v>126</v>
      </c>
    </row>
    <row r="25" spans="1:2" ht="52.5" customHeight="1" x14ac:dyDescent="0.25">
      <c r="A25" s="11" t="s">
        <v>104</v>
      </c>
      <c r="B25" s="62">
        <v>0</v>
      </c>
    </row>
    <row r="26" spans="1:2" ht="39.75" customHeight="1" x14ac:dyDescent="0.25">
      <c r="A26" s="10" t="s">
        <v>21</v>
      </c>
      <c r="B26" s="63" t="s">
        <v>127</v>
      </c>
    </row>
  </sheetData>
  <mergeCells count="4">
    <mergeCell ref="A2:B2"/>
    <mergeCell ref="A5:B5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4:A9"/>
  <sheetViews>
    <sheetView zoomScale="115" zoomScaleNormal="115" workbookViewId="0">
      <selection activeCell="A14" sqref="A14"/>
    </sheetView>
  </sheetViews>
  <sheetFormatPr defaultRowHeight="13.2" x14ac:dyDescent="0.25"/>
  <cols>
    <col min="1" max="1" width="80.33203125" customWidth="1"/>
  </cols>
  <sheetData>
    <row r="4" spans="1:1" ht="43.5" customHeight="1" x14ac:dyDescent="0.35">
      <c r="A4" s="25" t="s">
        <v>66</v>
      </c>
    </row>
    <row r="5" spans="1:1" ht="20.399999999999999" x14ac:dyDescent="0.35">
      <c r="A5" s="35" t="s">
        <v>137</v>
      </c>
    </row>
    <row r="6" spans="1:1" ht="20.399999999999999" x14ac:dyDescent="0.35">
      <c r="A6" s="35" t="str">
        <f>'информация об организации'!B5</f>
        <v>ООО "Газпром добыча Оренбург"</v>
      </c>
    </row>
    <row r="7" spans="1:1" ht="33" customHeight="1" x14ac:dyDescent="0.25">
      <c r="A7" s="24" t="s">
        <v>105</v>
      </c>
    </row>
    <row r="8" spans="1:1" ht="16.5" customHeight="1" x14ac:dyDescent="0.25">
      <c r="A8" s="24"/>
    </row>
    <row r="9" spans="1:1" ht="70.5" customHeight="1" x14ac:dyDescent="0.25">
      <c r="A9" s="24" t="s">
        <v>22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C13"/>
  <sheetViews>
    <sheetView zoomScale="85" zoomScaleNormal="85" workbookViewId="0">
      <selection activeCell="G14" sqref="G14"/>
    </sheetView>
  </sheetViews>
  <sheetFormatPr defaultRowHeight="13.2" x14ac:dyDescent="0.25"/>
  <cols>
    <col min="1" max="1" width="66.109375" customWidth="1"/>
    <col min="2" max="2" width="10.5546875" customWidth="1"/>
    <col min="3" max="3" width="10.6640625" customWidth="1"/>
  </cols>
  <sheetData>
    <row r="4" spans="1:3" ht="84" customHeight="1" x14ac:dyDescent="0.35">
      <c r="A4" s="101" t="s">
        <v>111</v>
      </c>
      <c r="B4" s="101"/>
      <c r="C4" s="101"/>
    </row>
    <row r="5" spans="1:3" ht="20.399999999999999" x14ac:dyDescent="0.35">
      <c r="A5" s="101" t="s">
        <v>129</v>
      </c>
      <c r="B5" s="101"/>
      <c r="C5" s="101"/>
    </row>
    <row r="6" spans="1:3" ht="20.399999999999999" x14ac:dyDescent="0.35">
      <c r="A6" s="101" t="str">
        <f>'информация об организации'!B5</f>
        <v>ООО "Газпром добыча Оренбург"</v>
      </c>
      <c r="B6" s="101"/>
      <c r="C6" s="101"/>
    </row>
    <row r="7" spans="1:3" ht="33" customHeight="1" x14ac:dyDescent="0.25">
      <c r="A7" s="93" t="s">
        <v>106</v>
      </c>
      <c r="B7" s="93"/>
      <c r="C7" s="93"/>
    </row>
    <row r="8" spans="1:3" ht="16.5" customHeight="1" x14ac:dyDescent="0.25">
      <c r="A8" s="24"/>
    </row>
    <row r="9" spans="1:3" ht="18" x14ac:dyDescent="0.25">
      <c r="A9" s="20" t="s">
        <v>20</v>
      </c>
      <c r="B9" s="20" t="s">
        <v>138</v>
      </c>
      <c r="C9" s="20" t="s">
        <v>142</v>
      </c>
    </row>
    <row r="10" spans="1:3" ht="54" x14ac:dyDescent="0.25">
      <c r="A10" s="11" t="s">
        <v>107</v>
      </c>
      <c r="B10" s="64">
        <v>0</v>
      </c>
      <c r="C10" s="66">
        <v>0</v>
      </c>
    </row>
    <row r="11" spans="1:3" ht="66" customHeight="1" x14ac:dyDescent="0.25">
      <c r="A11" s="11" t="s">
        <v>109</v>
      </c>
      <c r="B11" s="64">
        <v>0</v>
      </c>
      <c r="C11" s="66">
        <v>0</v>
      </c>
    </row>
    <row r="12" spans="1:3" ht="81" customHeight="1" x14ac:dyDescent="0.25">
      <c r="A12" s="11" t="s">
        <v>108</v>
      </c>
      <c r="B12" s="64">
        <v>0</v>
      </c>
      <c r="C12" s="66">
        <v>0</v>
      </c>
    </row>
    <row r="13" spans="1:3" ht="36" x14ac:dyDescent="0.25">
      <c r="A13" s="10" t="s">
        <v>110</v>
      </c>
      <c r="B13" s="65" t="s">
        <v>128</v>
      </c>
      <c r="C13" s="65" t="s">
        <v>128</v>
      </c>
    </row>
  </sheetData>
  <mergeCells count="4">
    <mergeCell ref="A4:C4"/>
    <mergeCell ref="A7:C7"/>
    <mergeCell ref="A6:C6"/>
    <mergeCell ref="A5:C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A18"/>
  <sheetViews>
    <sheetView zoomScaleNormal="100" workbookViewId="0">
      <selection activeCell="B9" sqref="B9"/>
    </sheetView>
  </sheetViews>
  <sheetFormatPr defaultRowHeight="13.2" x14ac:dyDescent="0.25"/>
  <cols>
    <col min="1" max="1" width="80.33203125" customWidth="1"/>
  </cols>
  <sheetData>
    <row r="4" spans="1:1" ht="43.5" customHeight="1" x14ac:dyDescent="0.35">
      <c r="A4" s="25" t="s">
        <v>67</v>
      </c>
    </row>
    <row r="5" spans="1:1" ht="20.399999999999999" x14ac:dyDescent="0.35">
      <c r="A5" s="35" t="s">
        <v>137</v>
      </c>
    </row>
    <row r="6" spans="1:1" ht="20.399999999999999" x14ac:dyDescent="0.35">
      <c r="A6" s="35" t="str">
        <f>'информация об организации'!B5</f>
        <v>ООО "Газпром добыча Оренбург"</v>
      </c>
    </row>
    <row r="7" spans="1:1" ht="33" customHeight="1" x14ac:dyDescent="0.25">
      <c r="A7" s="24" t="s">
        <v>113</v>
      </c>
    </row>
    <row r="8" spans="1:1" ht="16.5" customHeight="1" x14ac:dyDescent="0.25">
      <c r="A8" s="24"/>
    </row>
    <row r="9" spans="1:1" ht="18" x14ac:dyDescent="0.25">
      <c r="A9" s="17" t="s">
        <v>7</v>
      </c>
    </row>
    <row r="10" spans="1:1" ht="18" x14ac:dyDescent="0.25">
      <c r="A10" s="12" t="s">
        <v>8</v>
      </c>
    </row>
    <row r="11" spans="1:1" ht="18" x14ac:dyDescent="0.25">
      <c r="A11" s="13" t="s">
        <v>9</v>
      </c>
    </row>
    <row r="12" spans="1:1" ht="18" x14ac:dyDescent="0.25">
      <c r="A12" s="13" t="s">
        <v>10</v>
      </c>
    </row>
    <row r="13" spans="1:1" ht="36" x14ac:dyDescent="0.25">
      <c r="A13" s="14" t="s">
        <v>11</v>
      </c>
    </row>
    <row r="14" spans="1:1" ht="18" x14ac:dyDescent="0.25">
      <c r="A14" s="18" t="s">
        <v>130</v>
      </c>
    </row>
    <row r="15" spans="1:1" ht="54" x14ac:dyDescent="0.25">
      <c r="A15" s="83" t="s">
        <v>175</v>
      </c>
    </row>
    <row r="16" spans="1:1" ht="18" x14ac:dyDescent="0.25">
      <c r="A16" s="84">
        <v>737763</v>
      </c>
    </row>
    <row r="17" spans="1:1" ht="18" x14ac:dyDescent="0.25">
      <c r="A17" s="84">
        <v>737760</v>
      </c>
    </row>
    <row r="18" spans="1:1" ht="36" x14ac:dyDescent="0.25">
      <c r="A18" s="85" t="s">
        <v>11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4:I13"/>
  <sheetViews>
    <sheetView zoomScale="70" zoomScaleNormal="70" workbookViewId="0">
      <selection activeCell="A5" sqref="A5"/>
    </sheetView>
  </sheetViews>
  <sheetFormatPr defaultRowHeight="13.2" x14ac:dyDescent="0.25"/>
  <cols>
    <col min="1" max="1" width="84" customWidth="1"/>
  </cols>
  <sheetData>
    <row r="4" spans="1:9" ht="43.5" customHeight="1" x14ac:dyDescent="0.35">
      <c r="A4" s="25" t="s">
        <v>112</v>
      </c>
    </row>
    <row r="5" spans="1:9" ht="20.399999999999999" x14ac:dyDescent="0.35">
      <c r="A5" s="74" t="s">
        <v>129</v>
      </c>
    </row>
    <row r="6" spans="1:9" ht="20.399999999999999" x14ac:dyDescent="0.35">
      <c r="A6" s="35" t="str">
        <f>'информация об организации'!B5</f>
        <v>ООО "Газпром добыча Оренбург"</v>
      </c>
    </row>
    <row r="7" spans="1:9" ht="33" customHeight="1" x14ac:dyDescent="0.25">
      <c r="A7" s="24" t="s">
        <v>114</v>
      </c>
    </row>
    <row r="8" spans="1:9" ht="16.5" customHeight="1" x14ac:dyDescent="0.25">
      <c r="A8" s="24"/>
    </row>
    <row r="9" spans="1:9" ht="18" x14ac:dyDescent="0.25">
      <c r="A9" s="20" t="s">
        <v>20</v>
      </c>
      <c r="B9" s="102"/>
      <c r="C9" s="102"/>
      <c r="D9" s="102"/>
      <c r="E9" s="102"/>
      <c r="F9" s="102"/>
      <c r="G9" s="102"/>
      <c r="H9" s="102"/>
      <c r="I9" s="102"/>
    </row>
    <row r="10" spans="1:9" ht="32.25" customHeight="1" x14ac:dyDescent="0.25">
      <c r="A10" s="11" t="s">
        <v>23</v>
      </c>
      <c r="B10" s="103" t="s">
        <v>131</v>
      </c>
      <c r="C10" s="103"/>
      <c r="D10" s="103"/>
      <c r="E10" s="103"/>
      <c r="F10" s="103"/>
      <c r="G10" s="103"/>
      <c r="H10" s="103"/>
      <c r="I10" s="103"/>
    </row>
    <row r="11" spans="1:9" ht="149.4" customHeight="1" x14ac:dyDescent="0.25">
      <c r="A11" s="11" t="s">
        <v>115</v>
      </c>
      <c r="B11" s="103" t="s">
        <v>139</v>
      </c>
      <c r="C11" s="103"/>
      <c r="D11" s="103"/>
      <c r="E11" s="103"/>
      <c r="F11" s="103"/>
      <c r="G11" s="103"/>
      <c r="H11" s="103"/>
      <c r="I11" s="103"/>
    </row>
    <row r="12" spans="1:9" ht="116.4" customHeight="1" x14ac:dyDescent="0.25">
      <c r="A12" s="11" t="s">
        <v>116</v>
      </c>
      <c r="B12" s="104" t="s">
        <v>140</v>
      </c>
      <c r="C12" s="104"/>
      <c r="D12" s="104"/>
      <c r="E12" s="104"/>
      <c r="F12" s="104"/>
      <c r="G12" s="104"/>
      <c r="H12" s="104"/>
      <c r="I12" s="104"/>
    </row>
    <row r="13" spans="1:9" ht="69.599999999999994" customHeight="1" x14ac:dyDescent="0.25">
      <c r="A13" s="10" t="s">
        <v>117</v>
      </c>
      <c r="B13" s="105" t="s">
        <v>141</v>
      </c>
      <c r="C13" s="106"/>
      <c r="D13" s="106"/>
      <c r="E13" s="106"/>
      <c r="F13" s="106"/>
      <c r="G13" s="106"/>
      <c r="H13" s="106"/>
      <c r="I13" s="107"/>
    </row>
  </sheetData>
  <mergeCells count="5">
    <mergeCell ref="B9:I9"/>
    <mergeCell ref="B10:I10"/>
    <mergeCell ref="B11:I11"/>
    <mergeCell ref="B12:I12"/>
    <mergeCell ref="B13:I13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обложка</vt:lpstr>
      <vt:lpstr>информация об организации</vt:lpstr>
      <vt:lpstr>утвержденные тарифы</vt:lpstr>
      <vt:lpstr>показатели деятельности 2017 г</vt:lpstr>
      <vt:lpstr>потребит характеристики</vt:lpstr>
      <vt:lpstr>инвест программа</vt:lpstr>
      <vt:lpstr>подключение</vt:lpstr>
      <vt:lpstr>условия поставки</vt:lpstr>
      <vt:lpstr>порядок подключения</vt:lpstr>
      <vt:lpstr>закупки</vt:lpstr>
      <vt:lpstr>предложения на 2019 год</vt:lpstr>
      <vt:lpstr>'утвержденные тарифы'!Область_печати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Серг. Кузьмина</dc:creator>
  <cp:lastModifiedBy>Ольга Владимировна Старостина</cp:lastModifiedBy>
  <cp:lastPrinted>2015-04-27T09:05:00Z</cp:lastPrinted>
  <dcterms:created xsi:type="dcterms:W3CDTF">2014-05-21T07:58:20Z</dcterms:created>
  <dcterms:modified xsi:type="dcterms:W3CDTF">2018-04-17T11:31:42Z</dcterms:modified>
</cp:coreProperties>
</file>